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ontor\Effekter\"/>
    </mc:Choice>
  </mc:AlternateContent>
  <xr:revisionPtr revIDLastSave="0" documentId="8_{873297AA-E300-47F6-B597-6FB6A68A7588}" xr6:coauthVersionLast="47" xr6:coauthVersionMax="47" xr10:uidLastSave="{00000000-0000-0000-0000-000000000000}"/>
  <bookViews>
    <workbookView xWindow="-120" yWindow="-120" windowWidth="29040" windowHeight="15840" xr2:uid="{53CFEF6D-7E70-40A0-9432-24CB8F7B843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G2" i="1"/>
  <c r="F2" i="1"/>
  <c r="J3" i="1" l="1"/>
  <c r="H16" i="1" s="1"/>
  <c r="I2" i="1"/>
  <c r="E43" i="1" s="1"/>
  <c r="J2" i="1"/>
  <c r="E42" i="1" l="1"/>
  <c r="E29" i="1"/>
  <c r="E48" i="1"/>
  <c r="E28" i="1"/>
  <c r="E30" i="1"/>
  <c r="E34" i="1"/>
  <c r="E36" i="1"/>
  <c r="E35" i="1"/>
  <c r="E37" i="1"/>
  <c r="E41" i="1"/>
  <c r="H17" i="1"/>
  <c r="E32" i="1"/>
  <c r="E23" i="1"/>
  <c r="E33" i="1"/>
  <c r="E26" i="1"/>
  <c r="E44" i="1"/>
  <c r="E27" i="1"/>
  <c r="E38" i="1"/>
  <c r="E39" i="1"/>
  <c r="E45" i="1"/>
  <c r="E40" i="1"/>
  <c r="E47" i="1"/>
  <c r="E25" i="1"/>
  <c r="E46" i="1"/>
  <c r="E24" i="1"/>
  <c r="E31" i="1"/>
  <c r="E49" i="1"/>
</calcChain>
</file>

<file path=xl/sharedStrings.xml><?xml version="1.0" encoding="utf-8"?>
<sst xmlns="http://schemas.openxmlformats.org/spreadsheetml/2006/main" count="26" uniqueCount="21">
  <si>
    <t>n</t>
  </si>
  <si>
    <t>Datum</t>
  </si>
  <si>
    <t>Sign.</t>
  </si>
  <si>
    <t>Framlopp</t>
  </si>
  <si>
    <t>Retur</t>
  </si>
  <si>
    <t>Rumstemp</t>
  </si>
  <si>
    <t>Delta t</t>
  </si>
  <si>
    <t>F kof</t>
  </si>
  <si>
    <t>gp</t>
  </si>
  <si>
    <t xml:space="preserve">Nya omräkn. värde enl. EN442 </t>
  </si>
  <si>
    <t>Ända värdena i de tre gula rutona nedan</t>
  </si>
  <si>
    <t xml:space="preserve">(specialanpassad radiator se längre ned)  </t>
  </si>
  <si>
    <t>grader C</t>
  </si>
  <si>
    <t>Värmeavgivning enl. EN442  Watt</t>
  </si>
  <si>
    <t>Omräkningsfaktor f</t>
  </si>
  <si>
    <t xml:space="preserve"> </t>
  </si>
  <si>
    <t>Rum</t>
  </si>
  <si>
    <r>
      <t>K</t>
    </r>
    <r>
      <rPr>
        <b/>
        <vertAlign val="subscript"/>
        <sz val="10"/>
        <rFont val="Arial"/>
        <family val="2"/>
      </rPr>
      <t>M</t>
    </r>
  </si>
  <si>
    <t>TEGNER 65 höjd 70 mm</t>
  </si>
  <si>
    <t>Längd</t>
  </si>
  <si>
    <t>effekt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</si>
</sst>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"/>
    <numFmt numFmtId="165" formatCode="0.0000"/>
    <numFmt numFmtId="166" formatCode="0.00000"/>
    <numFmt numFmtId="167" formatCode="0.000000"/>
  </numFmts>
  <fonts count="9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ptos Narrow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left"/>
    </xf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4" fillId="3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5" fillId="4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0" xfId="0" applyFont="1"/>
    <xf numFmtId="0" fontId="6" fillId="0" borderId="4" xfId="0" applyFont="1" applyBorder="1" applyAlignment="1">
      <alignment horizontal="center"/>
    </xf>
    <xf numFmtId="0" fontId="1" fillId="0" borderId="5" xfId="0" applyFont="1" applyBorder="1"/>
    <xf numFmtId="0" fontId="6" fillId="0" borderId="6" xfId="0" applyFont="1" applyBorder="1" applyAlignment="1">
      <alignment horizontal="center"/>
    </xf>
    <xf numFmtId="0" fontId="1" fillId="0" borderId="7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1D088-104C-4E40-893E-03DAB644FD80}">
  <dimension ref="A1:J49"/>
  <sheetViews>
    <sheetView tabSelected="1" topLeftCell="A10" workbookViewId="0">
      <selection activeCell="E24" sqref="E24"/>
    </sheetView>
  </sheetViews>
  <sheetFormatPr defaultRowHeight="15" x14ac:dyDescent="0.25"/>
  <cols>
    <col min="4" max="4" width="14.7109375" customWidth="1"/>
  </cols>
  <sheetData>
    <row r="1" spans="1:10" hidden="1" x14ac:dyDescent="0.25">
      <c r="B1" s="1"/>
      <c r="C1" s="1"/>
      <c r="D1" s="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hidden="1" x14ac:dyDescent="0.25">
      <c r="B2" s="1"/>
      <c r="C2" s="1"/>
      <c r="D2" s="2">
        <v>46108</v>
      </c>
      <c r="E2" t="s">
        <v>8</v>
      </c>
      <c r="F2" s="3">
        <f>SUM(D15)</f>
        <v>75</v>
      </c>
      <c r="G2" s="3">
        <f>SUM(D16)</f>
        <v>65</v>
      </c>
      <c r="H2" s="3">
        <f>SUM(D17)</f>
        <v>20</v>
      </c>
      <c r="I2">
        <f>ROUND(+(F2-G2)/LN((F2-H2)/(G2-H2)),0)</f>
        <v>50</v>
      </c>
      <c r="J2">
        <f>ROUND(1/((LN((F2-H2)/(G2-H2))*49.33)/(F2-G2))^1.28,2)</f>
        <v>1.01</v>
      </c>
    </row>
    <row r="3" spans="1:10" hidden="1" x14ac:dyDescent="0.25">
      <c r="B3" s="1"/>
      <c r="C3" s="1"/>
      <c r="D3" s="4" t="s">
        <v>9</v>
      </c>
      <c r="J3">
        <f>ROUND(((LN((F2-H2)/(G2-H2))*49.33)/(F2-G2))^1.28,2)</f>
        <v>0.99</v>
      </c>
    </row>
    <row r="4" spans="1:10" hidden="1" x14ac:dyDescent="0.25">
      <c r="B4" s="1"/>
      <c r="C4" s="1"/>
      <c r="D4" s="1"/>
    </row>
    <row r="5" spans="1:10" hidden="1" x14ac:dyDescent="0.25">
      <c r="B5" s="1"/>
      <c r="C5" s="1"/>
      <c r="D5" s="1"/>
      <c r="J5" s="5"/>
    </row>
    <row r="6" spans="1:10" hidden="1" x14ac:dyDescent="0.25">
      <c r="B6" s="1"/>
      <c r="C6" s="1"/>
      <c r="D6" s="1" t="s">
        <v>17</v>
      </c>
      <c r="E6">
        <v>6.8090000000000002</v>
      </c>
      <c r="F6" s="6"/>
      <c r="G6" s="6"/>
      <c r="H6" s="7"/>
      <c r="I6" s="7"/>
      <c r="J6" s="7"/>
    </row>
    <row r="7" spans="1:10" hidden="1" x14ac:dyDescent="0.25">
      <c r="B7" s="1"/>
      <c r="C7" s="1"/>
      <c r="D7" s="1" t="s">
        <v>0</v>
      </c>
      <c r="E7" s="8">
        <v>1.2248000000000001</v>
      </c>
      <c r="F7" s="6"/>
      <c r="G7" s="6"/>
      <c r="H7" s="8"/>
      <c r="I7" s="8"/>
      <c r="J7" s="8"/>
    </row>
    <row r="8" spans="1:10" hidden="1" x14ac:dyDescent="0.25">
      <c r="B8" s="1"/>
      <c r="C8" s="1"/>
      <c r="D8" s="1"/>
      <c r="E8" s="7"/>
      <c r="F8" s="6"/>
      <c r="G8" s="6"/>
      <c r="H8" s="7"/>
      <c r="I8" s="7"/>
      <c r="J8" s="7"/>
    </row>
    <row r="9" spans="1:10" hidden="1" x14ac:dyDescent="0.25">
      <c r="B9" s="1"/>
      <c r="C9" s="1"/>
      <c r="D9" s="1"/>
      <c r="E9" s="8"/>
      <c r="F9" s="6"/>
      <c r="G9" s="6"/>
      <c r="H9" s="8"/>
      <c r="I9" s="9"/>
      <c r="J9" s="8"/>
    </row>
    <row r="10" spans="1:10" ht="2.25" customHeight="1" x14ac:dyDescent="0.25">
      <c r="B10" s="1"/>
      <c r="C10" s="1"/>
      <c r="D10" s="1"/>
      <c r="G10" s="7"/>
    </row>
    <row r="11" spans="1:10" x14ac:dyDescent="0.25">
      <c r="B11" s="1"/>
      <c r="C11" s="1"/>
      <c r="D11" s="1"/>
      <c r="G11" s="10"/>
    </row>
    <row r="12" spans="1:10" ht="18" x14ac:dyDescent="0.25">
      <c r="A12" s="11"/>
      <c r="B12" s="1"/>
      <c r="C12" s="12" t="s">
        <v>10</v>
      </c>
      <c r="D12" s="12"/>
      <c r="E12" s="12"/>
      <c r="F12" s="10"/>
      <c r="G12" s="11"/>
      <c r="H12" s="11"/>
      <c r="I12" s="11"/>
      <c r="J12" s="11"/>
    </row>
    <row r="13" spans="1:10" x14ac:dyDescent="0.25">
      <c r="A13" s="11"/>
      <c r="B13" s="1"/>
      <c r="C13" s="13" t="s">
        <v>11</v>
      </c>
      <c r="D13" s="14"/>
      <c r="E13" s="15"/>
      <c r="F13" s="15"/>
      <c r="G13" s="15"/>
      <c r="H13" s="15"/>
      <c r="I13" s="15"/>
      <c r="J13" s="11"/>
    </row>
    <row r="14" spans="1:10" ht="15.75" thickBot="1" x14ac:dyDescent="0.3">
      <c r="A14" s="11"/>
      <c r="B14" s="1"/>
      <c r="C14" s="1"/>
      <c r="D14" s="16"/>
      <c r="E14" s="17"/>
      <c r="F14" s="18"/>
      <c r="G14" s="18"/>
      <c r="H14" s="18"/>
      <c r="I14" s="18"/>
      <c r="J14" s="18"/>
    </row>
    <row r="15" spans="1:10" ht="18.75" thickBot="1" x14ac:dyDescent="0.3">
      <c r="A15" s="11"/>
      <c r="B15" s="1"/>
      <c r="C15" s="19" t="s">
        <v>3</v>
      </c>
      <c r="D15" s="20">
        <v>75</v>
      </c>
      <c r="E15" s="21" t="s">
        <v>12</v>
      </c>
      <c r="F15" s="18" t="s">
        <v>13</v>
      </c>
      <c r="G15" s="18"/>
      <c r="H15" s="18"/>
      <c r="I15" s="22"/>
      <c r="J15" s="11"/>
    </row>
    <row r="16" spans="1:10" ht="18.75" thickBot="1" x14ac:dyDescent="0.3">
      <c r="A16" s="11"/>
      <c r="B16" s="1"/>
      <c r="C16" s="23" t="s">
        <v>4</v>
      </c>
      <c r="D16" s="20">
        <v>65</v>
      </c>
      <c r="E16" s="24" t="s">
        <v>12</v>
      </c>
      <c r="F16" s="18" t="s">
        <v>14</v>
      </c>
      <c r="G16" s="18"/>
      <c r="H16" s="18">
        <f>J3</f>
        <v>0.99</v>
      </c>
      <c r="I16" s="18" t="s">
        <v>15</v>
      </c>
      <c r="J16" s="11"/>
    </row>
    <row r="17" spans="1:10" ht="18.75" thickBot="1" x14ac:dyDescent="0.3">
      <c r="A17" s="11"/>
      <c r="B17" s="1"/>
      <c r="C17" s="25" t="s">
        <v>16</v>
      </c>
      <c r="D17" s="20">
        <v>20</v>
      </c>
      <c r="E17" s="26" t="s">
        <v>12</v>
      </c>
      <c r="F17" s="18" t="s">
        <v>6</v>
      </c>
      <c r="G17" s="18"/>
      <c r="H17" s="18">
        <f>I2</f>
        <v>50</v>
      </c>
      <c r="I17" s="18"/>
      <c r="J17" s="11"/>
    </row>
    <row r="20" spans="1:10" x14ac:dyDescent="0.25">
      <c r="D20" t="s">
        <v>18</v>
      </c>
    </row>
    <row r="21" spans="1:10" ht="15.75" thickBot="1" x14ac:dyDescent="0.3"/>
    <row r="22" spans="1:10" x14ac:dyDescent="0.25">
      <c r="D22" s="27" t="s">
        <v>19</v>
      </c>
      <c r="E22" s="28" t="s">
        <v>20</v>
      </c>
    </row>
    <row r="23" spans="1:10" x14ac:dyDescent="0.25">
      <c r="D23" s="29">
        <v>400</v>
      </c>
      <c r="E23" s="30">
        <f>ROUND(($E$6*$I$2^$E$7)*D23/1000,0)</f>
        <v>328</v>
      </c>
    </row>
    <row r="24" spans="1:10" x14ac:dyDescent="0.25">
      <c r="D24" s="29">
        <v>500</v>
      </c>
      <c r="E24" s="30">
        <f t="shared" ref="E24:E49" si="0">ROUND(($E$6*$I$2^$E$7)*D24/1000,0)</f>
        <v>410</v>
      </c>
    </row>
    <row r="25" spans="1:10" x14ac:dyDescent="0.25">
      <c r="D25" s="29">
        <v>600</v>
      </c>
      <c r="E25" s="30">
        <f t="shared" si="0"/>
        <v>492</v>
      </c>
    </row>
    <row r="26" spans="1:10" x14ac:dyDescent="0.25">
      <c r="D26" s="29">
        <v>700</v>
      </c>
      <c r="E26" s="30">
        <f t="shared" si="0"/>
        <v>574</v>
      </c>
    </row>
    <row r="27" spans="1:10" x14ac:dyDescent="0.25">
      <c r="D27" s="29">
        <v>800</v>
      </c>
      <c r="E27" s="30">
        <f t="shared" si="0"/>
        <v>656</v>
      </c>
    </row>
    <row r="28" spans="1:10" x14ac:dyDescent="0.25">
      <c r="D28" s="29">
        <v>900</v>
      </c>
      <c r="E28" s="30">
        <f t="shared" si="0"/>
        <v>738</v>
      </c>
    </row>
    <row r="29" spans="1:10" x14ac:dyDescent="0.25">
      <c r="D29" s="29">
        <v>1000</v>
      </c>
      <c r="E29" s="30">
        <f t="shared" si="0"/>
        <v>820</v>
      </c>
    </row>
    <row r="30" spans="1:10" x14ac:dyDescent="0.25">
      <c r="D30" s="29">
        <v>1100</v>
      </c>
      <c r="E30" s="30">
        <f t="shared" si="0"/>
        <v>902</v>
      </c>
    </row>
    <row r="31" spans="1:10" x14ac:dyDescent="0.25">
      <c r="D31" s="29">
        <v>1200</v>
      </c>
      <c r="E31" s="30">
        <f t="shared" si="0"/>
        <v>984</v>
      </c>
    </row>
    <row r="32" spans="1:10" x14ac:dyDescent="0.25">
      <c r="D32" s="29">
        <v>1300</v>
      </c>
      <c r="E32" s="30">
        <f t="shared" si="0"/>
        <v>1066</v>
      </c>
    </row>
    <row r="33" spans="4:5" x14ac:dyDescent="0.25">
      <c r="D33" s="29">
        <v>1400</v>
      </c>
      <c r="E33" s="30">
        <f t="shared" si="0"/>
        <v>1148</v>
      </c>
    </row>
    <row r="34" spans="4:5" x14ac:dyDescent="0.25">
      <c r="D34" s="29">
        <v>1500</v>
      </c>
      <c r="E34" s="30">
        <f t="shared" si="0"/>
        <v>1230</v>
      </c>
    </row>
    <row r="35" spans="4:5" x14ac:dyDescent="0.25">
      <c r="D35" s="29">
        <v>1600</v>
      </c>
      <c r="E35" s="30">
        <f t="shared" si="0"/>
        <v>1313</v>
      </c>
    </row>
    <row r="36" spans="4:5" x14ac:dyDescent="0.25">
      <c r="D36" s="29">
        <v>1700</v>
      </c>
      <c r="E36" s="30">
        <f t="shared" si="0"/>
        <v>1395</v>
      </c>
    </row>
    <row r="37" spans="4:5" x14ac:dyDescent="0.25">
      <c r="D37" s="29">
        <v>1800</v>
      </c>
      <c r="E37" s="30">
        <f t="shared" si="0"/>
        <v>1477</v>
      </c>
    </row>
    <row r="38" spans="4:5" x14ac:dyDescent="0.25">
      <c r="D38" s="29">
        <v>1900</v>
      </c>
      <c r="E38" s="30">
        <f t="shared" si="0"/>
        <v>1559</v>
      </c>
    </row>
    <row r="39" spans="4:5" x14ac:dyDescent="0.25">
      <c r="D39" s="29">
        <v>2000</v>
      </c>
      <c r="E39" s="30">
        <f t="shared" si="0"/>
        <v>1641</v>
      </c>
    </row>
    <row r="40" spans="4:5" x14ac:dyDescent="0.25">
      <c r="D40" s="29">
        <v>2100</v>
      </c>
      <c r="E40" s="30">
        <f t="shared" si="0"/>
        <v>1723</v>
      </c>
    </row>
    <row r="41" spans="4:5" x14ac:dyDescent="0.25">
      <c r="D41" s="29">
        <v>2200</v>
      </c>
      <c r="E41" s="30">
        <f t="shared" si="0"/>
        <v>1805</v>
      </c>
    </row>
    <row r="42" spans="4:5" x14ac:dyDescent="0.25">
      <c r="D42" s="29">
        <v>2300</v>
      </c>
      <c r="E42" s="30">
        <f t="shared" si="0"/>
        <v>1887</v>
      </c>
    </row>
    <row r="43" spans="4:5" x14ac:dyDescent="0.25">
      <c r="D43" s="29">
        <v>2400</v>
      </c>
      <c r="E43" s="30">
        <f t="shared" si="0"/>
        <v>1969</v>
      </c>
    </row>
    <row r="44" spans="4:5" x14ac:dyDescent="0.25">
      <c r="D44" s="29">
        <v>2500</v>
      </c>
      <c r="E44" s="30">
        <f t="shared" si="0"/>
        <v>2051</v>
      </c>
    </row>
    <row r="45" spans="4:5" x14ac:dyDescent="0.25">
      <c r="D45" s="29">
        <v>2600</v>
      </c>
      <c r="E45" s="30">
        <f t="shared" si="0"/>
        <v>2133</v>
      </c>
    </row>
    <row r="46" spans="4:5" x14ac:dyDescent="0.25">
      <c r="D46" s="29">
        <v>2700</v>
      </c>
      <c r="E46" s="30">
        <f t="shared" si="0"/>
        <v>2215</v>
      </c>
    </row>
    <row r="47" spans="4:5" x14ac:dyDescent="0.25">
      <c r="D47" s="29">
        <v>2800</v>
      </c>
      <c r="E47" s="30">
        <f t="shared" si="0"/>
        <v>2297</v>
      </c>
    </row>
    <row r="48" spans="4:5" x14ac:dyDescent="0.25">
      <c r="D48" s="29">
        <v>2900</v>
      </c>
      <c r="E48" s="30">
        <f t="shared" si="0"/>
        <v>2379</v>
      </c>
    </row>
    <row r="49" spans="4:5" ht="15.75" thickBot="1" x14ac:dyDescent="0.3">
      <c r="D49" s="31">
        <v>3000</v>
      </c>
      <c r="E49" s="32">
        <f t="shared" si="0"/>
        <v>2461</v>
      </c>
    </row>
  </sheetData>
  <sheetProtection algorithmName="SHA-512" hashValue="UOvd0ynCx/7ftLZQL/xgkCz0oTSYYdErXS9Nwg/fI/SO3SwXEyepvAP6WBmrhbkcqIH10YPfRTUc7wGkpWoMNw==" saltValue="v5Y1EBD/IBickE0ZVrgPj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Jonsson</dc:creator>
  <cp:lastModifiedBy>Jerry Jonsson</cp:lastModifiedBy>
  <dcterms:created xsi:type="dcterms:W3CDTF">2026-03-27T10:08:28Z</dcterms:created>
  <dcterms:modified xsi:type="dcterms:W3CDTF">2026-03-27T10:27:01Z</dcterms:modified>
</cp:coreProperties>
</file>