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Kontor\Effekter\"/>
    </mc:Choice>
  </mc:AlternateContent>
  <xr:revisionPtr revIDLastSave="0" documentId="13_ncr:1_{7621FA87-8436-421D-B6B7-AF2D3BA81E78}" xr6:coauthVersionLast="47" xr6:coauthVersionMax="47" xr10:uidLastSave="{00000000-0000-0000-0000-000000000000}"/>
  <bookViews>
    <workbookView xWindow="-28920" yWindow="-90" windowWidth="29040" windowHeight="15840" activeTab="1" xr2:uid="{00000000-000D-0000-FFFF-FFFF00000000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  <c r="G2" i="2"/>
  <c r="H2" i="2" l="1"/>
  <c r="O21" i="1"/>
  <c r="A298" i="1"/>
  <c r="I2" i="2" l="1"/>
  <c r="D96" i="2" s="1"/>
  <c r="J3" i="2"/>
  <c r="H16" i="2" s="1"/>
  <c r="J2" i="2"/>
  <c r="H2" i="1"/>
  <c r="G2" i="1"/>
  <c r="F2" i="1"/>
  <c r="D73" i="2" l="1"/>
  <c r="D39" i="2"/>
  <c r="D79" i="2"/>
  <c r="D23" i="2"/>
  <c r="D33" i="2"/>
  <c r="D66" i="2"/>
  <c r="D98" i="2"/>
  <c r="D34" i="2"/>
  <c r="D82" i="2"/>
  <c r="D22" i="2"/>
  <c r="D63" i="2"/>
  <c r="D83" i="2"/>
  <c r="E22" i="2"/>
  <c r="E25" i="2"/>
  <c r="E28" i="2"/>
  <c r="E31" i="2"/>
  <c r="E34" i="2"/>
  <c r="E37" i="2"/>
  <c r="E40" i="2"/>
  <c r="E43" i="2"/>
  <c r="E46" i="2"/>
  <c r="E49" i="2"/>
  <c r="E52" i="2"/>
  <c r="E55" i="2"/>
  <c r="E58" i="2"/>
  <c r="E61" i="2"/>
  <c r="E64" i="2"/>
  <c r="E67" i="2"/>
  <c r="E70" i="2"/>
  <c r="E73" i="2"/>
  <c r="E76" i="2"/>
  <c r="F22" i="2"/>
  <c r="F25" i="2"/>
  <c r="F28" i="2"/>
  <c r="F31" i="2"/>
  <c r="F34" i="2"/>
  <c r="F37" i="2"/>
  <c r="F40" i="2"/>
  <c r="F43" i="2"/>
  <c r="F46" i="2"/>
  <c r="F49" i="2"/>
  <c r="F52" i="2"/>
  <c r="F55" i="2"/>
  <c r="F58" i="2"/>
  <c r="F61" i="2"/>
  <c r="F64" i="2"/>
  <c r="F67" i="2"/>
  <c r="F70" i="2"/>
  <c r="F73" i="2"/>
  <c r="F76" i="2"/>
  <c r="F79" i="2"/>
  <c r="F82" i="2"/>
  <c r="F85" i="2"/>
  <c r="F88" i="2"/>
  <c r="F91" i="2"/>
  <c r="F94" i="2"/>
  <c r="F97" i="2"/>
  <c r="F100" i="2"/>
  <c r="F103" i="2"/>
  <c r="F106" i="2"/>
  <c r="F109" i="2"/>
  <c r="F112" i="2"/>
  <c r="F115" i="2"/>
  <c r="F118" i="2"/>
  <c r="F121" i="2"/>
  <c r="F124" i="2"/>
  <c r="F127" i="2"/>
  <c r="F130" i="2"/>
  <c r="D123" i="2"/>
  <c r="D129" i="2"/>
  <c r="F59" i="2"/>
  <c r="F71" i="2"/>
  <c r="F77" i="2"/>
  <c r="F86" i="2"/>
  <c r="F92" i="2"/>
  <c r="F98" i="2"/>
  <c r="E23" i="2"/>
  <c r="E26" i="2"/>
  <c r="E29" i="2"/>
  <c r="E32" i="2"/>
  <c r="E35" i="2"/>
  <c r="E38" i="2"/>
  <c r="E41" i="2"/>
  <c r="E44" i="2"/>
  <c r="E47" i="2"/>
  <c r="E50" i="2"/>
  <c r="E53" i="2"/>
  <c r="E56" i="2"/>
  <c r="E59" i="2"/>
  <c r="E62" i="2"/>
  <c r="E65" i="2"/>
  <c r="E68" i="2"/>
  <c r="E71" i="2"/>
  <c r="E74" i="2"/>
  <c r="E77" i="2"/>
  <c r="E80" i="2"/>
  <c r="E83" i="2"/>
  <c r="E86" i="2"/>
  <c r="E89" i="2"/>
  <c r="E92" i="2"/>
  <c r="E95" i="2"/>
  <c r="E98" i="2"/>
  <c r="E101" i="2"/>
  <c r="E104" i="2"/>
  <c r="E107" i="2"/>
  <c r="E110" i="2"/>
  <c r="E113" i="2"/>
  <c r="E116" i="2"/>
  <c r="E119" i="2"/>
  <c r="E122" i="2"/>
  <c r="E125" i="2"/>
  <c r="E128" i="2"/>
  <c r="E131" i="2"/>
  <c r="D124" i="2"/>
  <c r="D130" i="2"/>
  <c r="F83" i="2"/>
  <c r="F23" i="2"/>
  <c r="F26" i="2"/>
  <c r="F29" i="2"/>
  <c r="F32" i="2"/>
  <c r="F35" i="2"/>
  <c r="F38" i="2"/>
  <c r="F41" i="2"/>
  <c r="F44" i="2"/>
  <c r="F47" i="2"/>
  <c r="F50" i="2"/>
  <c r="F53" i="2"/>
  <c r="F56" i="2"/>
  <c r="F62" i="2"/>
  <c r="F65" i="2"/>
  <c r="F68" i="2"/>
  <c r="F74" i="2"/>
  <c r="F80" i="2"/>
  <c r="F89" i="2"/>
  <c r="F95" i="2"/>
  <c r="F104" i="2"/>
  <c r="E24" i="2"/>
  <c r="E27" i="2"/>
  <c r="E30" i="2"/>
  <c r="E33" i="2"/>
  <c r="E36" i="2"/>
  <c r="E39" i="2"/>
  <c r="E42" i="2"/>
  <c r="E45" i="2"/>
  <c r="E48" i="2"/>
  <c r="E51" i="2"/>
  <c r="E54" i="2"/>
  <c r="E57" i="2"/>
  <c r="E60" i="2"/>
  <c r="E63" i="2"/>
  <c r="E66" i="2"/>
  <c r="E69" i="2"/>
  <c r="E72" i="2"/>
  <c r="E75" i="2"/>
  <c r="E78" i="2"/>
  <c r="E81" i="2"/>
  <c r="E84" i="2"/>
  <c r="E87" i="2"/>
  <c r="E90" i="2"/>
  <c r="E93" i="2"/>
  <c r="E96" i="2"/>
  <c r="E99" i="2"/>
  <c r="E102" i="2"/>
  <c r="E105" i="2"/>
  <c r="E108" i="2"/>
  <c r="E111" i="2"/>
  <c r="E114" i="2"/>
  <c r="E117" i="2"/>
  <c r="E120" i="2"/>
  <c r="E123" i="2"/>
  <c r="E126" i="2"/>
  <c r="E129" i="2"/>
  <c r="F21" i="2"/>
  <c r="D126" i="2"/>
  <c r="F24" i="2"/>
  <c r="F27" i="2"/>
  <c r="F30" i="2"/>
  <c r="F33" i="2"/>
  <c r="F36" i="2"/>
  <c r="F39" i="2"/>
  <c r="F42" i="2"/>
  <c r="F45" i="2"/>
  <c r="F48" i="2"/>
  <c r="F51" i="2"/>
  <c r="F54" i="2"/>
  <c r="F57" i="2"/>
  <c r="F60" i="2"/>
  <c r="F63" i="2"/>
  <c r="F66" i="2"/>
  <c r="F69" i="2"/>
  <c r="F72" i="2"/>
  <c r="F75" i="2"/>
  <c r="F78" i="2"/>
  <c r="F81" i="2"/>
  <c r="F84" i="2"/>
  <c r="F87" i="2"/>
  <c r="F90" i="2"/>
  <c r="F93" i="2"/>
  <c r="F96" i="2"/>
  <c r="F99" i="2"/>
  <c r="F102" i="2"/>
  <c r="F105" i="2"/>
  <c r="F108" i="2"/>
  <c r="F111" i="2"/>
  <c r="F114" i="2"/>
  <c r="F117" i="2"/>
  <c r="F120" i="2"/>
  <c r="F123" i="2"/>
  <c r="F126" i="2"/>
  <c r="F129" i="2"/>
  <c r="E21" i="2"/>
  <c r="D127" i="2"/>
  <c r="E79" i="2"/>
  <c r="E82" i="2"/>
  <c r="E85" i="2"/>
  <c r="E88" i="2"/>
  <c r="E91" i="2"/>
  <c r="E94" i="2"/>
  <c r="E97" i="2"/>
  <c r="E100" i="2"/>
  <c r="E103" i="2"/>
  <c r="F101" i="2"/>
  <c r="F113" i="2"/>
  <c r="F122" i="2"/>
  <c r="F131" i="2"/>
  <c r="E106" i="2"/>
  <c r="E124" i="2"/>
  <c r="F116" i="2"/>
  <c r="D125" i="2"/>
  <c r="E109" i="2"/>
  <c r="E118" i="2"/>
  <c r="E127" i="2"/>
  <c r="D128" i="2"/>
  <c r="F110" i="2"/>
  <c r="F119" i="2"/>
  <c r="F128" i="2"/>
  <c r="D131" i="2"/>
  <c r="E112" i="2"/>
  <c r="E121" i="2"/>
  <c r="E130" i="2"/>
  <c r="E115" i="2"/>
  <c r="D122" i="2"/>
  <c r="F107" i="2"/>
  <c r="F125" i="2"/>
  <c r="D111" i="2"/>
  <c r="D85" i="2"/>
  <c r="D87" i="2"/>
  <c r="D89" i="2"/>
  <c r="D91" i="2"/>
  <c r="D93" i="2"/>
  <c r="D86" i="2"/>
  <c r="D88" i="2"/>
  <c r="D90" i="2"/>
  <c r="D92" i="2"/>
  <c r="D94" i="2"/>
  <c r="D78" i="2"/>
  <c r="D77" i="2"/>
  <c r="D32" i="2"/>
  <c r="D72" i="2"/>
  <c r="D71" i="2"/>
  <c r="D115" i="2"/>
  <c r="D118" i="2"/>
  <c r="D117" i="2"/>
  <c r="D27" i="2"/>
  <c r="D43" i="2"/>
  <c r="D74" i="2"/>
  <c r="D41" i="2"/>
  <c r="D70" i="2"/>
  <c r="D109" i="2"/>
  <c r="D37" i="2"/>
  <c r="D68" i="2"/>
  <c r="D28" i="2"/>
  <c r="D49" i="2"/>
  <c r="D51" i="2"/>
  <c r="D53" i="2"/>
  <c r="D55" i="2"/>
  <c r="D57" i="2"/>
  <c r="D50" i="2"/>
  <c r="D52" i="2"/>
  <c r="D54" i="2"/>
  <c r="D56" i="2"/>
  <c r="H17" i="2"/>
  <c r="D24" i="2"/>
  <c r="D112" i="2"/>
  <c r="D60" i="2"/>
  <c r="D65" i="2"/>
  <c r="D21" i="2"/>
  <c r="D58" i="2"/>
  <c r="D103" i="2"/>
  <c r="D120" i="2"/>
  <c r="D42" i="2"/>
  <c r="D107" i="2"/>
  <c r="D100" i="2"/>
  <c r="D46" i="2"/>
  <c r="D105" i="2"/>
  <c r="D59" i="2"/>
  <c r="D116" i="2"/>
  <c r="D44" i="2"/>
  <c r="D97" i="2"/>
  <c r="D108" i="2"/>
  <c r="D25" i="2"/>
  <c r="D95" i="2"/>
  <c r="D84" i="2"/>
  <c r="D40" i="2"/>
  <c r="D99" i="2"/>
  <c r="D45" i="2"/>
  <c r="D104" i="2"/>
  <c r="D38" i="2"/>
  <c r="D81" i="2"/>
  <c r="D102" i="2"/>
  <c r="D113" i="2"/>
  <c r="D48" i="2"/>
  <c r="D47" i="2"/>
  <c r="D30" i="2"/>
  <c r="D35" i="2"/>
  <c r="D76" i="2"/>
  <c r="D26" i="2"/>
  <c r="D69" i="2"/>
  <c r="D114" i="2"/>
  <c r="D62" i="2"/>
  <c r="D101" i="2"/>
  <c r="D29" i="2"/>
  <c r="D106" i="2"/>
  <c r="D61" i="2"/>
  <c r="D119" i="2"/>
  <c r="D110" i="2"/>
  <c r="D64" i="2"/>
  <c r="D121" i="2"/>
  <c r="D75" i="2"/>
  <c r="D31" i="2"/>
  <c r="D80" i="2"/>
  <c r="D36" i="2"/>
  <c r="D67" i="2"/>
  <c r="I2" i="1"/>
  <c r="J2" i="1"/>
  <c r="J3" i="1"/>
  <c r="H16" i="1" s="1"/>
  <c r="D139" i="1" l="1"/>
  <c r="D140" i="1"/>
  <c r="D141" i="1"/>
  <c r="D142" i="1"/>
  <c r="D143" i="1"/>
  <c r="D144" i="1"/>
  <c r="D145" i="1"/>
  <c r="D146" i="1"/>
  <c r="D147" i="1"/>
  <c r="D148" i="1"/>
  <c r="D149" i="1"/>
  <c r="D150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9" i="1"/>
  <c r="G160" i="1"/>
  <c r="G161" i="1"/>
  <c r="G162" i="1"/>
  <c r="G163" i="1"/>
  <c r="G164" i="1"/>
  <c r="H162" i="1"/>
  <c r="J162" i="1" s="1"/>
  <c r="K162" i="1" s="1"/>
  <c r="H165" i="1"/>
  <c r="J165" i="1" s="1"/>
  <c r="K165" i="1" s="1"/>
  <c r="I140" i="1"/>
  <c r="I145" i="1"/>
  <c r="I147" i="1"/>
  <c r="I149" i="1"/>
  <c r="G158" i="1"/>
  <c r="G165" i="1"/>
  <c r="H164" i="1"/>
  <c r="J164" i="1" s="1"/>
  <c r="K164" i="1" s="1"/>
  <c r="I139" i="1"/>
  <c r="I141" i="1"/>
  <c r="I142" i="1"/>
  <c r="I143" i="1"/>
  <c r="I146" i="1"/>
  <c r="I148" i="1"/>
  <c r="I151" i="1"/>
  <c r="H139" i="1"/>
  <c r="J139" i="1" s="1"/>
  <c r="K139" i="1" s="1"/>
  <c r="H140" i="1"/>
  <c r="J140" i="1" s="1"/>
  <c r="K140" i="1" s="1"/>
  <c r="H141" i="1"/>
  <c r="J141" i="1" s="1"/>
  <c r="K141" i="1" s="1"/>
  <c r="H142" i="1"/>
  <c r="J142" i="1" s="1"/>
  <c r="K142" i="1" s="1"/>
  <c r="H143" i="1"/>
  <c r="J143" i="1" s="1"/>
  <c r="K143" i="1" s="1"/>
  <c r="H144" i="1"/>
  <c r="J144" i="1" s="1"/>
  <c r="K144" i="1" s="1"/>
  <c r="H145" i="1"/>
  <c r="J145" i="1" s="1"/>
  <c r="K145" i="1" s="1"/>
  <c r="H146" i="1"/>
  <c r="J146" i="1" s="1"/>
  <c r="K146" i="1" s="1"/>
  <c r="H147" i="1"/>
  <c r="J147" i="1" s="1"/>
  <c r="K147" i="1" s="1"/>
  <c r="H148" i="1"/>
  <c r="J148" i="1" s="1"/>
  <c r="K148" i="1" s="1"/>
  <c r="H149" i="1"/>
  <c r="J149" i="1" s="1"/>
  <c r="K149" i="1" s="1"/>
  <c r="H150" i="1"/>
  <c r="J150" i="1" s="1"/>
  <c r="K150" i="1" s="1"/>
  <c r="H151" i="1"/>
  <c r="J151" i="1" s="1"/>
  <c r="K151" i="1" s="1"/>
  <c r="H152" i="1"/>
  <c r="J152" i="1" s="1"/>
  <c r="K152" i="1" s="1"/>
  <c r="H153" i="1"/>
  <c r="J153" i="1" s="1"/>
  <c r="K153" i="1" s="1"/>
  <c r="H154" i="1"/>
  <c r="J154" i="1" s="1"/>
  <c r="K154" i="1" s="1"/>
  <c r="H155" i="1"/>
  <c r="J155" i="1" s="1"/>
  <c r="K155" i="1" s="1"/>
  <c r="H156" i="1"/>
  <c r="J156" i="1" s="1"/>
  <c r="K156" i="1" s="1"/>
  <c r="H157" i="1"/>
  <c r="J157" i="1" s="1"/>
  <c r="K157" i="1" s="1"/>
  <c r="H158" i="1"/>
  <c r="J158" i="1" s="1"/>
  <c r="K158" i="1" s="1"/>
  <c r="H159" i="1"/>
  <c r="J159" i="1" s="1"/>
  <c r="K159" i="1" s="1"/>
  <c r="H160" i="1"/>
  <c r="J160" i="1" s="1"/>
  <c r="K160" i="1" s="1"/>
  <c r="H161" i="1"/>
  <c r="J161" i="1" s="1"/>
  <c r="K161" i="1" s="1"/>
  <c r="H163" i="1"/>
  <c r="J163" i="1" s="1"/>
  <c r="K163" i="1" s="1"/>
  <c r="I144" i="1"/>
  <c r="I150" i="1"/>
  <c r="D152" i="1"/>
  <c r="D154" i="1"/>
  <c r="D156" i="1"/>
  <c r="D158" i="1"/>
  <c r="D160" i="1"/>
  <c r="D162" i="1"/>
  <c r="D164" i="1"/>
  <c r="I152" i="1"/>
  <c r="I154" i="1"/>
  <c r="I156" i="1"/>
  <c r="I158" i="1"/>
  <c r="I160" i="1"/>
  <c r="I162" i="1"/>
  <c r="I164" i="1"/>
  <c r="D153" i="1"/>
  <c r="D155" i="1"/>
  <c r="D157" i="1"/>
  <c r="D159" i="1"/>
  <c r="D161" i="1"/>
  <c r="D163" i="1"/>
  <c r="D165" i="1"/>
  <c r="D151" i="1"/>
  <c r="I153" i="1"/>
  <c r="I155" i="1"/>
  <c r="I157" i="1"/>
  <c r="I159" i="1"/>
  <c r="I161" i="1"/>
  <c r="I163" i="1"/>
  <c r="I165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4" i="1"/>
  <c r="G285" i="1"/>
  <c r="G275" i="1"/>
  <c r="G283" i="1"/>
  <c r="I258" i="1"/>
  <c r="H257" i="1"/>
  <c r="J257" i="1" s="1"/>
  <c r="K257" i="1" s="1"/>
  <c r="H258" i="1"/>
  <c r="J258" i="1" s="1"/>
  <c r="K258" i="1" s="1"/>
  <c r="H259" i="1"/>
  <c r="J259" i="1" s="1"/>
  <c r="K259" i="1" s="1"/>
  <c r="H260" i="1"/>
  <c r="J260" i="1" s="1"/>
  <c r="K260" i="1" s="1"/>
  <c r="H261" i="1"/>
  <c r="J261" i="1" s="1"/>
  <c r="K261" i="1" s="1"/>
  <c r="H262" i="1"/>
  <c r="J262" i="1" s="1"/>
  <c r="K262" i="1" s="1"/>
  <c r="H263" i="1"/>
  <c r="J263" i="1" s="1"/>
  <c r="K263" i="1" s="1"/>
  <c r="H264" i="1"/>
  <c r="J264" i="1" s="1"/>
  <c r="K264" i="1" s="1"/>
  <c r="H265" i="1"/>
  <c r="J265" i="1" s="1"/>
  <c r="K265" i="1" s="1"/>
  <c r="H266" i="1"/>
  <c r="J266" i="1" s="1"/>
  <c r="K266" i="1" s="1"/>
  <c r="H267" i="1"/>
  <c r="J267" i="1" s="1"/>
  <c r="K267" i="1" s="1"/>
  <c r="H268" i="1"/>
  <c r="J268" i="1" s="1"/>
  <c r="K268" i="1" s="1"/>
  <c r="H269" i="1"/>
  <c r="J269" i="1" s="1"/>
  <c r="K269" i="1" s="1"/>
  <c r="H270" i="1"/>
  <c r="J270" i="1" s="1"/>
  <c r="K270" i="1" s="1"/>
  <c r="H271" i="1"/>
  <c r="J271" i="1" s="1"/>
  <c r="K271" i="1" s="1"/>
  <c r="H272" i="1"/>
  <c r="J272" i="1" s="1"/>
  <c r="K272" i="1" s="1"/>
  <c r="H273" i="1"/>
  <c r="J273" i="1" s="1"/>
  <c r="K273" i="1" s="1"/>
  <c r="H274" i="1"/>
  <c r="J274" i="1" s="1"/>
  <c r="K274" i="1" s="1"/>
  <c r="H275" i="1"/>
  <c r="J275" i="1" s="1"/>
  <c r="K275" i="1" s="1"/>
  <c r="H276" i="1"/>
  <c r="J276" i="1" s="1"/>
  <c r="K276" i="1" s="1"/>
  <c r="H277" i="1"/>
  <c r="J277" i="1" s="1"/>
  <c r="K277" i="1" s="1"/>
  <c r="H278" i="1"/>
  <c r="J278" i="1" s="1"/>
  <c r="K278" i="1" s="1"/>
  <c r="H279" i="1"/>
  <c r="J279" i="1" s="1"/>
  <c r="K279" i="1" s="1"/>
  <c r="H280" i="1"/>
  <c r="J280" i="1" s="1"/>
  <c r="K280" i="1" s="1"/>
  <c r="H281" i="1"/>
  <c r="J281" i="1" s="1"/>
  <c r="K281" i="1" s="1"/>
  <c r="H282" i="1"/>
  <c r="J282" i="1" s="1"/>
  <c r="K282" i="1" s="1"/>
  <c r="H283" i="1"/>
  <c r="J283" i="1" s="1"/>
  <c r="K283" i="1" s="1"/>
  <c r="H284" i="1"/>
  <c r="J284" i="1" s="1"/>
  <c r="K284" i="1" s="1"/>
  <c r="H285" i="1"/>
  <c r="J285" i="1" s="1"/>
  <c r="K285" i="1" s="1"/>
  <c r="I257" i="1"/>
  <c r="D260" i="1"/>
  <c r="D262" i="1"/>
  <c r="D264" i="1"/>
  <c r="D266" i="1"/>
  <c r="D268" i="1"/>
  <c r="D270" i="1"/>
  <c r="D272" i="1"/>
  <c r="D274" i="1"/>
  <c r="D276" i="1"/>
  <c r="D278" i="1"/>
  <c r="D280" i="1"/>
  <c r="D282" i="1"/>
  <c r="D284" i="1"/>
  <c r="D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I259" i="1"/>
  <c r="I261" i="1"/>
  <c r="I263" i="1"/>
  <c r="I265" i="1"/>
  <c r="I267" i="1"/>
  <c r="I269" i="1"/>
  <c r="I271" i="1"/>
  <c r="I273" i="1"/>
  <c r="I275" i="1"/>
  <c r="I277" i="1"/>
  <c r="I279" i="1"/>
  <c r="I281" i="1"/>
  <c r="I283" i="1"/>
  <c r="I285" i="1"/>
  <c r="D257" i="1"/>
  <c r="D25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5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5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56" i="1"/>
  <c r="H217" i="1"/>
  <c r="J217" i="1" s="1"/>
  <c r="K217" i="1" s="1"/>
  <c r="H218" i="1"/>
  <c r="J218" i="1" s="1"/>
  <c r="K218" i="1" s="1"/>
  <c r="H219" i="1"/>
  <c r="J219" i="1" s="1"/>
  <c r="K219" i="1" s="1"/>
  <c r="H220" i="1"/>
  <c r="J220" i="1" s="1"/>
  <c r="K220" i="1" s="1"/>
  <c r="H221" i="1"/>
  <c r="J221" i="1" s="1"/>
  <c r="K221" i="1" s="1"/>
  <c r="H222" i="1"/>
  <c r="J222" i="1" s="1"/>
  <c r="K222" i="1" s="1"/>
  <c r="H223" i="1"/>
  <c r="J223" i="1" s="1"/>
  <c r="K223" i="1" s="1"/>
  <c r="H224" i="1"/>
  <c r="J224" i="1" s="1"/>
  <c r="K224" i="1" s="1"/>
  <c r="H225" i="1"/>
  <c r="J225" i="1" s="1"/>
  <c r="K225" i="1" s="1"/>
  <c r="H226" i="1"/>
  <c r="J226" i="1" s="1"/>
  <c r="K226" i="1" s="1"/>
  <c r="H227" i="1"/>
  <c r="J227" i="1" s="1"/>
  <c r="K227" i="1" s="1"/>
  <c r="H228" i="1"/>
  <c r="J228" i="1" s="1"/>
  <c r="K228" i="1" s="1"/>
  <c r="H229" i="1"/>
  <c r="J229" i="1" s="1"/>
  <c r="K229" i="1" s="1"/>
  <c r="H230" i="1"/>
  <c r="J230" i="1" s="1"/>
  <c r="K230" i="1" s="1"/>
  <c r="H231" i="1"/>
  <c r="J231" i="1" s="1"/>
  <c r="K231" i="1" s="1"/>
  <c r="H232" i="1"/>
  <c r="J232" i="1" s="1"/>
  <c r="K232" i="1" s="1"/>
  <c r="H233" i="1"/>
  <c r="J233" i="1" s="1"/>
  <c r="K233" i="1" s="1"/>
  <c r="H234" i="1"/>
  <c r="J234" i="1" s="1"/>
  <c r="K234" i="1" s="1"/>
  <c r="H235" i="1"/>
  <c r="J235" i="1" s="1"/>
  <c r="K235" i="1" s="1"/>
  <c r="H236" i="1"/>
  <c r="J236" i="1" s="1"/>
  <c r="K236" i="1" s="1"/>
  <c r="H237" i="1"/>
  <c r="J237" i="1" s="1"/>
  <c r="K237" i="1" s="1"/>
  <c r="H238" i="1"/>
  <c r="J238" i="1" s="1"/>
  <c r="K238" i="1" s="1"/>
  <c r="H239" i="1"/>
  <c r="J239" i="1" s="1"/>
  <c r="K239" i="1" s="1"/>
  <c r="H240" i="1"/>
  <c r="J240" i="1" s="1"/>
  <c r="K240" i="1" s="1"/>
  <c r="H241" i="1"/>
  <c r="J241" i="1" s="1"/>
  <c r="K241" i="1" s="1"/>
  <c r="H243" i="1"/>
  <c r="J243" i="1" s="1"/>
  <c r="K243" i="1" s="1"/>
  <c r="I233" i="1"/>
  <c r="I235" i="1"/>
  <c r="H242" i="1"/>
  <c r="J242" i="1" s="1"/>
  <c r="K242" i="1" s="1"/>
  <c r="H256" i="1"/>
  <c r="J256" i="1" s="1"/>
  <c r="K256" i="1" s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4" i="1"/>
  <c r="I236" i="1"/>
  <c r="I256" i="1"/>
  <c r="D222" i="1"/>
  <c r="D230" i="1"/>
  <c r="E235" i="1"/>
  <c r="E237" i="1"/>
  <c r="I240" i="1"/>
  <c r="D242" i="1"/>
  <c r="D217" i="1"/>
  <c r="D225" i="1"/>
  <c r="D233" i="1"/>
  <c r="I237" i="1"/>
  <c r="D239" i="1"/>
  <c r="E242" i="1"/>
  <c r="D220" i="1"/>
  <c r="D228" i="1"/>
  <c r="E239" i="1"/>
  <c r="I242" i="1"/>
  <c r="D223" i="1"/>
  <c r="D231" i="1"/>
  <c r="D236" i="1"/>
  <c r="I239" i="1"/>
  <c r="D241" i="1"/>
  <c r="D218" i="1"/>
  <c r="D226" i="1"/>
  <c r="D234" i="1"/>
  <c r="E236" i="1"/>
  <c r="D238" i="1"/>
  <c r="E241" i="1"/>
  <c r="D221" i="1"/>
  <c r="D229" i="1"/>
  <c r="E238" i="1"/>
  <c r="I241" i="1"/>
  <c r="D243" i="1"/>
  <c r="D224" i="1"/>
  <c r="D232" i="1"/>
  <c r="I238" i="1"/>
  <c r="D240" i="1"/>
  <c r="E243" i="1"/>
  <c r="D219" i="1"/>
  <c r="D227" i="1"/>
  <c r="D235" i="1"/>
  <c r="D237" i="1"/>
  <c r="E240" i="1"/>
  <c r="I243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78" i="1"/>
  <c r="F200" i="1"/>
  <c r="F202" i="1"/>
  <c r="F204" i="1"/>
  <c r="F206" i="1"/>
  <c r="F208" i="1"/>
  <c r="F209" i="1"/>
  <c r="F211" i="1"/>
  <c r="F178" i="1"/>
  <c r="G180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178" i="1"/>
  <c r="I206" i="1"/>
  <c r="I209" i="1"/>
  <c r="I212" i="1"/>
  <c r="I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1" i="1"/>
  <c r="F203" i="1"/>
  <c r="F205" i="1"/>
  <c r="F207" i="1"/>
  <c r="F210" i="1"/>
  <c r="F212" i="1"/>
  <c r="G179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I204" i="1"/>
  <c r="I207" i="1"/>
  <c r="I210" i="1"/>
  <c r="H179" i="1"/>
  <c r="J179" i="1" s="1"/>
  <c r="K179" i="1" s="1"/>
  <c r="H180" i="1"/>
  <c r="J180" i="1" s="1"/>
  <c r="K180" i="1" s="1"/>
  <c r="H181" i="1"/>
  <c r="J181" i="1" s="1"/>
  <c r="K181" i="1" s="1"/>
  <c r="H182" i="1"/>
  <c r="J182" i="1" s="1"/>
  <c r="K182" i="1" s="1"/>
  <c r="H183" i="1"/>
  <c r="J183" i="1" s="1"/>
  <c r="K183" i="1" s="1"/>
  <c r="H184" i="1"/>
  <c r="J184" i="1" s="1"/>
  <c r="K184" i="1" s="1"/>
  <c r="H185" i="1"/>
  <c r="J185" i="1" s="1"/>
  <c r="K185" i="1" s="1"/>
  <c r="H186" i="1"/>
  <c r="J186" i="1" s="1"/>
  <c r="K186" i="1" s="1"/>
  <c r="H187" i="1"/>
  <c r="J187" i="1" s="1"/>
  <c r="K187" i="1" s="1"/>
  <c r="H188" i="1"/>
  <c r="J188" i="1" s="1"/>
  <c r="K188" i="1" s="1"/>
  <c r="H189" i="1"/>
  <c r="J189" i="1" s="1"/>
  <c r="K189" i="1" s="1"/>
  <c r="H190" i="1"/>
  <c r="J190" i="1" s="1"/>
  <c r="K190" i="1" s="1"/>
  <c r="H191" i="1"/>
  <c r="J191" i="1" s="1"/>
  <c r="K191" i="1" s="1"/>
  <c r="H192" i="1"/>
  <c r="J192" i="1" s="1"/>
  <c r="K192" i="1" s="1"/>
  <c r="H193" i="1"/>
  <c r="J193" i="1" s="1"/>
  <c r="K193" i="1" s="1"/>
  <c r="H194" i="1"/>
  <c r="J194" i="1" s="1"/>
  <c r="K194" i="1" s="1"/>
  <c r="H195" i="1"/>
  <c r="J195" i="1" s="1"/>
  <c r="K195" i="1" s="1"/>
  <c r="H196" i="1"/>
  <c r="J196" i="1" s="1"/>
  <c r="K196" i="1" s="1"/>
  <c r="H197" i="1"/>
  <c r="J197" i="1" s="1"/>
  <c r="K197" i="1" s="1"/>
  <c r="H198" i="1"/>
  <c r="J198" i="1" s="1"/>
  <c r="K198" i="1" s="1"/>
  <c r="H199" i="1"/>
  <c r="J199" i="1" s="1"/>
  <c r="K199" i="1" s="1"/>
  <c r="H200" i="1"/>
  <c r="J200" i="1" s="1"/>
  <c r="K200" i="1" s="1"/>
  <c r="H201" i="1"/>
  <c r="J201" i="1" s="1"/>
  <c r="K201" i="1" s="1"/>
  <c r="H202" i="1"/>
  <c r="J202" i="1" s="1"/>
  <c r="K202" i="1" s="1"/>
  <c r="H203" i="1"/>
  <c r="J203" i="1" s="1"/>
  <c r="K203" i="1" s="1"/>
  <c r="H204" i="1"/>
  <c r="J204" i="1" s="1"/>
  <c r="K204" i="1" s="1"/>
  <c r="H205" i="1"/>
  <c r="J205" i="1" s="1"/>
  <c r="K205" i="1" s="1"/>
  <c r="H206" i="1"/>
  <c r="J206" i="1" s="1"/>
  <c r="K206" i="1" s="1"/>
  <c r="H207" i="1"/>
  <c r="J207" i="1" s="1"/>
  <c r="K207" i="1" s="1"/>
  <c r="H208" i="1"/>
  <c r="J208" i="1" s="1"/>
  <c r="K208" i="1" s="1"/>
  <c r="H209" i="1"/>
  <c r="J209" i="1" s="1"/>
  <c r="K209" i="1" s="1"/>
  <c r="H210" i="1"/>
  <c r="J210" i="1" s="1"/>
  <c r="K210" i="1" s="1"/>
  <c r="H211" i="1"/>
  <c r="J211" i="1" s="1"/>
  <c r="K211" i="1" s="1"/>
  <c r="H212" i="1"/>
  <c r="J212" i="1" s="1"/>
  <c r="K212" i="1" s="1"/>
  <c r="H178" i="1"/>
  <c r="J178" i="1" s="1"/>
  <c r="K178" i="1" s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5" i="1"/>
  <c r="I208" i="1"/>
  <c r="I211" i="1"/>
  <c r="D180" i="1"/>
  <c r="D188" i="1"/>
  <c r="D196" i="1"/>
  <c r="D204" i="1"/>
  <c r="D211" i="1"/>
  <c r="D181" i="1"/>
  <c r="D189" i="1"/>
  <c r="D197" i="1"/>
  <c r="D205" i="1"/>
  <c r="D182" i="1"/>
  <c r="D190" i="1"/>
  <c r="D198" i="1"/>
  <c r="D206" i="1"/>
  <c r="D212" i="1"/>
  <c r="D183" i="1"/>
  <c r="D191" i="1"/>
  <c r="D199" i="1"/>
  <c r="D207" i="1"/>
  <c r="D184" i="1"/>
  <c r="D192" i="1"/>
  <c r="D200" i="1"/>
  <c r="D208" i="1"/>
  <c r="D185" i="1"/>
  <c r="D193" i="1"/>
  <c r="D201" i="1"/>
  <c r="D209" i="1"/>
  <c r="D194" i="1"/>
  <c r="D210" i="1"/>
  <c r="D187" i="1"/>
  <c r="D203" i="1"/>
  <c r="D178" i="1"/>
  <c r="D186" i="1"/>
  <c r="D202" i="1"/>
  <c r="D179" i="1"/>
  <c r="D195" i="1"/>
  <c r="D101" i="1"/>
  <c r="E101" i="1"/>
  <c r="G102" i="1"/>
  <c r="I103" i="1"/>
  <c r="E105" i="1"/>
  <c r="G106" i="1"/>
  <c r="I107" i="1"/>
  <c r="E109" i="1"/>
  <c r="G110" i="1"/>
  <c r="I111" i="1"/>
  <c r="E113" i="1"/>
  <c r="G114" i="1"/>
  <c r="I115" i="1"/>
  <c r="E117" i="1"/>
  <c r="G118" i="1"/>
  <c r="I119" i="1"/>
  <c r="E121" i="1"/>
  <c r="G122" i="1"/>
  <c r="I123" i="1"/>
  <c r="E125" i="1"/>
  <c r="G126" i="1"/>
  <c r="I127" i="1"/>
  <c r="E129" i="1"/>
  <c r="G100" i="1"/>
  <c r="F101" i="1"/>
  <c r="H102" i="1"/>
  <c r="J102" i="1" s="1"/>
  <c r="K102" i="1" s="1"/>
  <c r="D104" i="1"/>
  <c r="F105" i="1"/>
  <c r="H106" i="1"/>
  <c r="J106" i="1" s="1"/>
  <c r="K106" i="1" s="1"/>
  <c r="D108" i="1"/>
  <c r="F109" i="1"/>
  <c r="H110" i="1"/>
  <c r="J110" i="1" s="1"/>
  <c r="K110" i="1" s="1"/>
  <c r="D112" i="1"/>
  <c r="F113" i="1"/>
  <c r="H114" i="1"/>
  <c r="J114" i="1" s="1"/>
  <c r="K114" i="1" s="1"/>
  <c r="D116" i="1"/>
  <c r="F117" i="1"/>
  <c r="H118" i="1"/>
  <c r="J118" i="1" s="1"/>
  <c r="K118" i="1" s="1"/>
  <c r="D120" i="1"/>
  <c r="F121" i="1"/>
  <c r="H122" i="1"/>
  <c r="J122" i="1" s="1"/>
  <c r="K122" i="1" s="1"/>
  <c r="D124" i="1"/>
  <c r="F125" i="1"/>
  <c r="H126" i="1"/>
  <c r="J126" i="1" s="1"/>
  <c r="K126" i="1" s="1"/>
  <c r="D128" i="1"/>
  <c r="F129" i="1"/>
  <c r="H100" i="1"/>
  <c r="J100" i="1" s="1"/>
  <c r="K100" i="1" s="1"/>
  <c r="G101" i="1"/>
  <c r="I102" i="1"/>
  <c r="E104" i="1"/>
  <c r="G105" i="1"/>
  <c r="I106" i="1"/>
  <c r="E108" i="1"/>
  <c r="G109" i="1"/>
  <c r="I110" i="1"/>
  <c r="E112" i="1"/>
  <c r="G113" i="1"/>
  <c r="I114" i="1"/>
  <c r="E116" i="1"/>
  <c r="G117" i="1"/>
  <c r="I118" i="1"/>
  <c r="E120" i="1"/>
  <c r="G121" i="1"/>
  <c r="I122" i="1"/>
  <c r="E124" i="1"/>
  <c r="G125" i="1"/>
  <c r="I126" i="1"/>
  <c r="E128" i="1"/>
  <c r="G129" i="1"/>
  <c r="D103" i="1"/>
  <c r="F104" i="1"/>
  <c r="H105" i="1"/>
  <c r="J105" i="1" s="1"/>
  <c r="K105" i="1" s="1"/>
  <c r="H109" i="1"/>
  <c r="J109" i="1" s="1"/>
  <c r="K109" i="1" s="1"/>
  <c r="D111" i="1"/>
  <c r="F112" i="1"/>
  <c r="D115" i="1"/>
  <c r="H117" i="1"/>
  <c r="J117" i="1" s="1"/>
  <c r="K117" i="1" s="1"/>
  <c r="H121" i="1"/>
  <c r="J121" i="1" s="1"/>
  <c r="K121" i="1" s="1"/>
  <c r="H125" i="1"/>
  <c r="J125" i="1" s="1"/>
  <c r="K125" i="1" s="1"/>
  <c r="F128" i="1"/>
  <c r="I101" i="1"/>
  <c r="I105" i="1"/>
  <c r="E107" i="1"/>
  <c r="E111" i="1"/>
  <c r="E115" i="1"/>
  <c r="I117" i="1"/>
  <c r="D107" i="1"/>
  <c r="F116" i="1"/>
  <c r="F120" i="1"/>
  <c r="D123" i="1"/>
  <c r="D127" i="1"/>
  <c r="I100" i="1"/>
  <c r="E103" i="1"/>
  <c r="G108" i="1"/>
  <c r="G112" i="1"/>
  <c r="G116" i="1"/>
  <c r="G120" i="1"/>
  <c r="H101" i="1"/>
  <c r="J101" i="1" s="1"/>
  <c r="K101" i="1" s="1"/>
  <c r="F108" i="1"/>
  <c r="H113" i="1"/>
  <c r="J113" i="1" s="1"/>
  <c r="K113" i="1" s="1"/>
  <c r="D119" i="1"/>
  <c r="F124" i="1"/>
  <c r="H129" i="1"/>
  <c r="J129" i="1" s="1"/>
  <c r="K129" i="1" s="1"/>
  <c r="G104" i="1"/>
  <c r="I109" i="1"/>
  <c r="I113" i="1"/>
  <c r="E119" i="1"/>
  <c r="E102" i="1"/>
  <c r="D106" i="1"/>
  <c r="D109" i="1"/>
  <c r="I112" i="1"/>
  <c r="H116" i="1"/>
  <c r="J116" i="1" s="1"/>
  <c r="K116" i="1" s="1"/>
  <c r="H119" i="1"/>
  <c r="J119" i="1" s="1"/>
  <c r="K119" i="1" s="1"/>
  <c r="E123" i="1"/>
  <c r="I125" i="1"/>
  <c r="G128" i="1"/>
  <c r="F102" i="1"/>
  <c r="E106" i="1"/>
  <c r="D110" i="1"/>
  <c r="D113" i="1"/>
  <c r="I116" i="1"/>
  <c r="H120" i="1"/>
  <c r="J120" i="1" s="1"/>
  <c r="K120" i="1" s="1"/>
  <c r="F123" i="1"/>
  <c r="D126" i="1"/>
  <c r="H128" i="1"/>
  <c r="J128" i="1" s="1"/>
  <c r="K128" i="1" s="1"/>
  <c r="F103" i="1"/>
  <c r="F106" i="1"/>
  <c r="E110" i="1"/>
  <c r="D114" i="1"/>
  <c r="D117" i="1"/>
  <c r="I120" i="1"/>
  <c r="G123" i="1"/>
  <c r="E126" i="1"/>
  <c r="I128" i="1"/>
  <c r="G103" i="1"/>
  <c r="F107" i="1"/>
  <c r="F110" i="1"/>
  <c r="E114" i="1"/>
  <c r="D118" i="1"/>
  <c r="D121" i="1"/>
  <c r="H123" i="1"/>
  <c r="J123" i="1" s="1"/>
  <c r="K123" i="1" s="1"/>
  <c r="F126" i="1"/>
  <c r="D129" i="1"/>
  <c r="H103" i="1"/>
  <c r="J103" i="1" s="1"/>
  <c r="K103" i="1" s="1"/>
  <c r="G107" i="1"/>
  <c r="F111" i="1"/>
  <c r="F114" i="1"/>
  <c r="E118" i="1"/>
  <c r="I121" i="1"/>
  <c r="G124" i="1"/>
  <c r="E127" i="1"/>
  <c r="I129" i="1"/>
  <c r="H104" i="1"/>
  <c r="J104" i="1" s="1"/>
  <c r="K104" i="1" s="1"/>
  <c r="H107" i="1"/>
  <c r="J107" i="1" s="1"/>
  <c r="K107" i="1" s="1"/>
  <c r="G111" i="1"/>
  <c r="F115" i="1"/>
  <c r="F118" i="1"/>
  <c r="D122" i="1"/>
  <c r="H124" i="1"/>
  <c r="J124" i="1" s="1"/>
  <c r="K124" i="1" s="1"/>
  <c r="F127" i="1"/>
  <c r="D100" i="1"/>
  <c r="I104" i="1"/>
  <c r="H108" i="1"/>
  <c r="J108" i="1" s="1"/>
  <c r="K108" i="1" s="1"/>
  <c r="H111" i="1"/>
  <c r="J111" i="1" s="1"/>
  <c r="K111" i="1" s="1"/>
  <c r="G115" i="1"/>
  <c r="F119" i="1"/>
  <c r="E122" i="1"/>
  <c r="I124" i="1"/>
  <c r="G127" i="1"/>
  <c r="E100" i="1"/>
  <c r="D102" i="1"/>
  <c r="D105" i="1"/>
  <c r="I108" i="1"/>
  <c r="H112" i="1"/>
  <c r="J112" i="1" s="1"/>
  <c r="K112" i="1" s="1"/>
  <c r="H115" i="1"/>
  <c r="J115" i="1" s="1"/>
  <c r="K115" i="1" s="1"/>
  <c r="G119" i="1"/>
  <c r="F122" i="1"/>
  <c r="D125" i="1"/>
  <c r="H127" i="1"/>
  <c r="J127" i="1" s="1"/>
  <c r="K127" i="1" s="1"/>
  <c r="F10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61" i="1"/>
  <c r="F57" i="1"/>
  <c r="H58" i="1"/>
  <c r="J58" i="1" s="1"/>
  <c r="K58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61" i="1"/>
  <c r="G57" i="1"/>
  <c r="I58" i="1"/>
  <c r="G62" i="1"/>
  <c r="G63" i="1"/>
  <c r="G65" i="1"/>
  <c r="G66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61" i="1"/>
  <c r="F86" i="1"/>
  <c r="G64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H57" i="1"/>
  <c r="J57" i="1" s="1"/>
  <c r="K57" i="1" s="1"/>
  <c r="H62" i="1"/>
  <c r="J62" i="1" s="1"/>
  <c r="K62" i="1" s="1"/>
  <c r="H63" i="1"/>
  <c r="J63" i="1" s="1"/>
  <c r="K63" i="1" s="1"/>
  <c r="H64" i="1"/>
  <c r="J64" i="1" s="1"/>
  <c r="K64" i="1" s="1"/>
  <c r="H65" i="1"/>
  <c r="J65" i="1" s="1"/>
  <c r="K65" i="1" s="1"/>
  <c r="H66" i="1"/>
  <c r="J66" i="1" s="1"/>
  <c r="K66" i="1" s="1"/>
  <c r="H67" i="1"/>
  <c r="J67" i="1" s="1"/>
  <c r="K67" i="1" s="1"/>
  <c r="H68" i="1"/>
  <c r="J68" i="1" s="1"/>
  <c r="K68" i="1" s="1"/>
  <c r="H69" i="1"/>
  <c r="J69" i="1" s="1"/>
  <c r="K69" i="1" s="1"/>
  <c r="H70" i="1"/>
  <c r="J70" i="1" s="1"/>
  <c r="K70" i="1" s="1"/>
  <c r="H71" i="1"/>
  <c r="J71" i="1" s="1"/>
  <c r="K71" i="1" s="1"/>
  <c r="H72" i="1"/>
  <c r="J72" i="1" s="1"/>
  <c r="K72" i="1" s="1"/>
  <c r="H73" i="1"/>
  <c r="J73" i="1" s="1"/>
  <c r="K73" i="1" s="1"/>
  <c r="H74" i="1"/>
  <c r="J74" i="1" s="1"/>
  <c r="K74" i="1" s="1"/>
  <c r="H75" i="1"/>
  <c r="J75" i="1" s="1"/>
  <c r="K75" i="1" s="1"/>
  <c r="H76" i="1"/>
  <c r="J76" i="1" s="1"/>
  <c r="K76" i="1" s="1"/>
  <c r="H77" i="1"/>
  <c r="J77" i="1" s="1"/>
  <c r="K77" i="1" s="1"/>
  <c r="H78" i="1"/>
  <c r="J78" i="1" s="1"/>
  <c r="K78" i="1" s="1"/>
  <c r="H79" i="1"/>
  <c r="J79" i="1" s="1"/>
  <c r="K79" i="1" s="1"/>
  <c r="H80" i="1"/>
  <c r="J80" i="1" s="1"/>
  <c r="K80" i="1" s="1"/>
  <c r="H81" i="1"/>
  <c r="J81" i="1" s="1"/>
  <c r="K81" i="1" s="1"/>
  <c r="H82" i="1"/>
  <c r="J82" i="1" s="1"/>
  <c r="K82" i="1" s="1"/>
  <c r="H83" i="1"/>
  <c r="J83" i="1" s="1"/>
  <c r="K83" i="1" s="1"/>
  <c r="H84" i="1"/>
  <c r="J84" i="1" s="1"/>
  <c r="K84" i="1" s="1"/>
  <c r="I62" i="1"/>
  <c r="I70" i="1"/>
  <c r="I78" i="1"/>
  <c r="D83" i="1"/>
  <c r="D85" i="1"/>
  <c r="H88" i="1"/>
  <c r="J88" i="1" s="1"/>
  <c r="K88" i="1" s="1"/>
  <c r="I91" i="1"/>
  <c r="D61" i="1"/>
  <c r="E58" i="1"/>
  <c r="I59" i="1"/>
  <c r="E59" i="1"/>
  <c r="I77" i="1"/>
  <c r="I84" i="1"/>
  <c r="I92" i="1"/>
  <c r="F59" i="1"/>
  <c r="H86" i="1"/>
  <c r="J86" i="1" s="1"/>
  <c r="K86" i="1" s="1"/>
  <c r="I57" i="1"/>
  <c r="I75" i="1"/>
  <c r="H91" i="1"/>
  <c r="J91" i="1" s="1"/>
  <c r="K91" i="1" s="1"/>
  <c r="I65" i="1"/>
  <c r="I73" i="1"/>
  <c r="I81" i="1"/>
  <c r="I83" i="1"/>
  <c r="H85" i="1"/>
  <c r="J85" i="1" s="1"/>
  <c r="K85" i="1" s="1"/>
  <c r="I88" i="1"/>
  <c r="D90" i="1"/>
  <c r="H61" i="1"/>
  <c r="J61" i="1" s="1"/>
  <c r="K61" i="1" s="1"/>
  <c r="F58" i="1"/>
  <c r="G58" i="1"/>
  <c r="I63" i="1"/>
  <c r="I71" i="1"/>
  <c r="I79" i="1"/>
  <c r="H87" i="1"/>
  <c r="J87" i="1" s="1"/>
  <c r="K87" i="1" s="1"/>
  <c r="I90" i="1"/>
  <c r="D92" i="1"/>
  <c r="I61" i="1"/>
  <c r="D59" i="1"/>
  <c r="I66" i="1"/>
  <c r="I74" i="1"/>
  <c r="D82" i="1"/>
  <c r="D84" i="1"/>
  <c r="I87" i="1"/>
  <c r="D89" i="1"/>
  <c r="H92" i="1"/>
  <c r="J92" i="1" s="1"/>
  <c r="K92" i="1" s="1"/>
  <c r="D57" i="1"/>
  <c r="I69" i="1"/>
  <c r="I82" i="1"/>
  <c r="D86" i="1"/>
  <c r="H89" i="1"/>
  <c r="J89" i="1" s="1"/>
  <c r="K89" i="1" s="1"/>
  <c r="E57" i="1"/>
  <c r="I64" i="1"/>
  <c r="I72" i="1"/>
  <c r="I80" i="1"/>
  <c r="G59" i="1"/>
  <c r="I67" i="1"/>
  <c r="I86" i="1"/>
  <c r="D58" i="1"/>
  <c r="I68" i="1"/>
  <c r="I76" i="1"/>
  <c r="I85" i="1"/>
  <c r="D87" i="1"/>
  <c r="H90" i="1"/>
  <c r="J90" i="1" s="1"/>
  <c r="K90" i="1" s="1"/>
  <c r="I89" i="1"/>
  <c r="D88" i="1"/>
  <c r="H59" i="1"/>
  <c r="J59" i="1" s="1"/>
  <c r="K59" i="1" s="1"/>
  <c r="D91" i="1"/>
  <c r="E23" i="1"/>
  <c r="E24" i="1"/>
  <c r="E25" i="1"/>
  <c r="E26" i="1"/>
  <c r="E27" i="1"/>
  <c r="E28" i="1"/>
  <c r="E29" i="1"/>
  <c r="E30" i="1"/>
  <c r="E31" i="1"/>
  <c r="E32" i="1"/>
  <c r="E33" i="1"/>
  <c r="F23" i="1"/>
  <c r="F24" i="1"/>
  <c r="F25" i="1"/>
  <c r="F26" i="1"/>
  <c r="F27" i="1"/>
  <c r="F28" i="1"/>
  <c r="F29" i="1"/>
  <c r="F30" i="1"/>
  <c r="F31" i="1"/>
  <c r="F32" i="1"/>
  <c r="F33" i="1"/>
  <c r="G23" i="1"/>
  <c r="G24" i="1"/>
  <c r="G25" i="1"/>
  <c r="G26" i="1"/>
  <c r="G27" i="1"/>
  <c r="G28" i="1"/>
  <c r="G29" i="1"/>
  <c r="G30" i="1"/>
  <c r="G31" i="1"/>
  <c r="G32" i="1"/>
  <c r="G33" i="1"/>
  <c r="H23" i="1"/>
  <c r="J23" i="1" s="1"/>
  <c r="K23" i="1" s="1"/>
  <c r="H24" i="1"/>
  <c r="J24" i="1" s="1"/>
  <c r="K24" i="1" s="1"/>
  <c r="H25" i="1"/>
  <c r="H26" i="1"/>
  <c r="J26" i="1" s="1"/>
  <c r="K26" i="1" s="1"/>
  <c r="H27" i="1"/>
  <c r="J27" i="1" s="1"/>
  <c r="K27" i="1" s="1"/>
  <c r="H28" i="1"/>
  <c r="J28" i="1" s="1"/>
  <c r="K28" i="1" s="1"/>
  <c r="H29" i="1"/>
  <c r="J29" i="1" s="1"/>
  <c r="K29" i="1" s="1"/>
  <c r="H30" i="1"/>
  <c r="J30" i="1" s="1"/>
  <c r="K30" i="1" s="1"/>
  <c r="H31" i="1"/>
  <c r="J31" i="1" s="1"/>
  <c r="K31" i="1" s="1"/>
  <c r="H32" i="1"/>
  <c r="J32" i="1" s="1"/>
  <c r="K32" i="1" s="1"/>
  <c r="H33" i="1"/>
  <c r="J33" i="1" s="1"/>
  <c r="K33" i="1" s="1"/>
  <c r="I23" i="1"/>
  <c r="I24" i="1"/>
  <c r="I25" i="1"/>
  <c r="I26" i="1"/>
  <c r="I27" i="1"/>
  <c r="I28" i="1"/>
  <c r="I29" i="1"/>
  <c r="I30" i="1"/>
  <c r="I31" i="1"/>
  <c r="I32" i="1"/>
  <c r="I33" i="1"/>
  <c r="D23" i="1"/>
  <c r="D24" i="1"/>
  <c r="D25" i="1"/>
  <c r="D26" i="1"/>
  <c r="D28" i="1"/>
  <c r="D29" i="1"/>
  <c r="D30" i="1"/>
  <c r="D31" i="1"/>
  <c r="D27" i="1"/>
  <c r="D33" i="1"/>
  <c r="D32" i="1"/>
  <c r="D46" i="1"/>
  <c r="I45" i="1"/>
  <c r="E49" i="1"/>
  <c r="E50" i="1"/>
  <c r="E51" i="1"/>
  <c r="E52" i="1"/>
  <c r="E53" i="1"/>
  <c r="E54" i="1"/>
  <c r="E55" i="1"/>
  <c r="E56" i="1"/>
  <c r="D47" i="1"/>
  <c r="E48" i="1"/>
  <c r="F49" i="1"/>
  <c r="F50" i="1"/>
  <c r="F51" i="1"/>
  <c r="F52" i="1"/>
  <c r="F53" i="1"/>
  <c r="F54" i="1"/>
  <c r="F55" i="1"/>
  <c r="F56" i="1"/>
  <c r="D48" i="1"/>
  <c r="E47" i="1"/>
  <c r="F48" i="1"/>
  <c r="G49" i="1"/>
  <c r="G50" i="1"/>
  <c r="G51" i="1"/>
  <c r="G52" i="1"/>
  <c r="G53" i="1"/>
  <c r="G54" i="1"/>
  <c r="G55" i="1"/>
  <c r="G56" i="1"/>
  <c r="D49" i="1"/>
  <c r="E46" i="1"/>
  <c r="F47" i="1"/>
  <c r="G48" i="1"/>
  <c r="H49" i="1"/>
  <c r="J49" i="1" s="1"/>
  <c r="K49" i="1" s="1"/>
  <c r="H50" i="1"/>
  <c r="J50" i="1" s="1"/>
  <c r="K50" i="1" s="1"/>
  <c r="H51" i="1"/>
  <c r="J51" i="1" s="1"/>
  <c r="K51" i="1" s="1"/>
  <c r="H52" i="1"/>
  <c r="J52" i="1" s="1"/>
  <c r="K52" i="1" s="1"/>
  <c r="H53" i="1"/>
  <c r="J53" i="1" s="1"/>
  <c r="K53" i="1" s="1"/>
  <c r="H54" i="1"/>
  <c r="J54" i="1" s="1"/>
  <c r="K54" i="1" s="1"/>
  <c r="H55" i="1"/>
  <c r="J55" i="1" s="1"/>
  <c r="K55" i="1" s="1"/>
  <c r="H56" i="1"/>
  <c r="J56" i="1" s="1"/>
  <c r="K56" i="1" s="1"/>
  <c r="E45" i="1"/>
  <c r="F46" i="1"/>
  <c r="G47" i="1"/>
  <c r="H48" i="1"/>
  <c r="J48" i="1" s="1"/>
  <c r="K48" i="1" s="1"/>
  <c r="I49" i="1"/>
  <c r="I50" i="1"/>
  <c r="I51" i="1"/>
  <c r="I52" i="1"/>
  <c r="I53" i="1"/>
  <c r="I54" i="1"/>
  <c r="I55" i="1"/>
  <c r="I56" i="1"/>
  <c r="F45" i="1"/>
  <c r="G46" i="1"/>
  <c r="H47" i="1"/>
  <c r="J47" i="1" s="1"/>
  <c r="K47" i="1" s="1"/>
  <c r="I48" i="1"/>
  <c r="G45" i="1"/>
  <c r="H46" i="1"/>
  <c r="J46" i="1" s="1"/>
  <c r="K46" i="1" s="1"/>
  <c r="I47" i="1"/>
  <c r="D45" i="1"/>
  <c r="I46" i="1"/>
  <c r="D55" i="1"/>
  <c r="D56" i="1"/>
  <c r="D50" i="1"/>
  <c r="D51" i="1"/>
  <c r="D52" i="1"/>
  <c r="D53" i="1"/>
  <c r="H45" i="1"/>
  <c r="J45" i="1" s="1"/>
  <c r="K45" i="1" s="1"/>
  <c r="D54" i="1"/>
  <c r="D252" i="1"/>
  <c r="E99" i="1"/>
  <c r="F173" i="1"/>
  <c r="F96" i="1"/>
  <c r="H172" i="1"/>
  <c r="J172" i="1" s="1"/>
  <c r="K172" i="1" s="1"/>
  <c r="D94" i="1"/>
  <c r="G251" i="1"/>
  <c r="F41" i="1"/>
  <c r="E171" i="1"/>
  <c r="E42" i="1"/>
  <c r="G96" i="1"/>
  <c r="F60" i="1"/>
  <c r="F135" i="1"/>
  <c r="F93" i="1"/>
  <c r="I97" i="1"/>
  <c r="G39" i="1"/>
  <c r="F95" i="1"/>
  <c r="F21" i="1"/>
  <c r="D255" i="1"/>
  <c r="G291" i="1"/>
  <c r="E286" i="1"/>
  <c r="D290" i="1"/>
  <c r="D286" i="1"/>
  <c r="G292" i="1"/>
  <c r="G288" i="1"/>
  <c r="H287" i="1"/>
  <c r="J287" i="1" s="1"/>
  <c r="K287" i="1" s="1"/>
  <c r="I292" i="1"/>
  <c r="I288" i="1"/>
  <c r="H292" i="1"/>
  <c r="J292" i="1" s="1"/>
  <c r="K292" i="1" s="1"/>
  <c r="H288" i="1"/>
  <c r="J288" i="1" s="1"/>
  <c r="K288" i="1" s="1"/>
  <c r="E291" i="1"/>
  <c r="E287" i="1"/>
  <c r="I255" i="1"/>
  <c r="H293" i="1"/>
  <c r="J293" i="1" s="1"/>
  <c r="K293" i="1" s="1"/>
  <c r="F292" i="1"/>
  <c r="D291" i="1"/>
  <c r="H289" i="1"/>
  <c r="J289" i="1" s="1"/>
  <c r="K289" i="1" s="1"/>
  <c r="F288" i="1"/>
  <c r="D287" i="1"/>
  <c r="H255" i="1"/>
  <c r="J255" i="1" s="1"/>
  <c r="K255" i="1" s="1"/>
  <c r="G293" i="1"/>
  <c r="E292" i="1"/>
  <c r="I290" i="1"/>
  <c r="G289" i="1"/>
  <c r="E288" i="1"/>
  <c r="I286" i="1"/>
  <c r="G255" i="1"/>
  <c r="F293" i="1"/>
  <c r="D292" i="1"/>
  <c r="H290" i="1"/>
  <c r="J290" i="1" s="1"/>
  <c r="K290" i="1" s="1"/>
  <c r="F289" i="1"/>
  <c r="D288" i="1"/>
  <c r="H286" i="1"/>
  <c r="J286" i="1" s="1"/>
  <c r="K286" i="1" s="1"/>
  <c r="F255" i="1"/>
  <c r="E293" i="1"/>
  <c r="I291" i="1"/>
  <c r="G290" i="1"/>
  <c r="E289" i="1"/>
  <c r="I287" i="1"/>
  <c r="G286" i="1"/>
  <c r="E255" i="1"/>
  <c r="D293" i="1"/>
  <c r="H291" i="1"/>
  <c r="J291" i="1" s="1"/>
  <c r="K291" i="1" s="1"/>
  <c r="F290" i="1"/>
  <c r="D289" i="1"/>
  <c r="F286" i="1"/>
  <c r="E290" i="1"/>
  <c r="G287" i="1"/>
  <c r="F291" i="1"/>
  <c r="F287" i="1"/>
  <c r="I293" i="1"/>
  <c r="I289" i="1"/>
  <c r="G98" i="1"/>
  <c r="E136" i="1"/>
  <c r="F37" i="1"/>
  <c r="G37" i="1"/>
  <c r="G41" i="1"/>
  <c r="F35" i="1"/>
  <c r="G175" i="1"/>
  <c r="H22" i="1"/>
  <c r="J22" i="1" s="1"/>
  <c r="K22" i="1" s="1"/>
  <c r="I130" i="1"/>
  <c r="H169" i="1"/>
  <c r="J169" i="1" s="1"/>
  <c r="K169" i="1" s="1"/>
  <c r="E21" i="1"/>
  <c r="I93" i="1"/>
  <c r="D21" i="1"/>
  <c r="H37" i="1"/>
  <c r="J37" i="1" s="1"/>
  <c r="K37" i="1" s="1"/>
  <c r="D245" i="1"/>
  <c r="E214" i="1"/>
  <c r="E166" i="1"/>
  <c r="E132" i="1"/>
  <c r="E40" i="1"/>
  <c r="I34" i="1"/>
  <c r="H43" i="1"/>
  <c r="J43" i="1" s="1"/>
  <c r="K43" i="1" s="1"/>
  <c r="D42" i="1"/>
  <c r="H36" i="1"/>
  <c r="J36" i="1" s="1"/>
  <c r="K36" i="1" s="1"/>
  <c r="F36" i="1"/>
  <c r="E249" i="1"/>
  <c r="I137" i="1"/>
  <c r="I36" i="1"/>
  <c r="G34" i="1"/>
  <c r="I136" i="1"/>
  <c r="G130" i="1"/>
  <c r="F249" i="1"/>
  <c r="E35" i="1"/>
  <c r="F34" i="1"/>
  <c r="D244" i="1"/>
  <c r="D35" i="1"/>
  <c r="I254" i="1"/>
  <c r="D215" i="1"/>
  <c r="D44" i="1"/>
  <c r="E215" i="1"/>
  <c r="E44" i="1"/>
  <c r="D254" i="1"/>
  <c r="F215" i="1"/>
  <c r="F44" i="1"/>
  <c r="E254" i="1"/>
  <c r="G215" i="1"/>
  <c r="G44" i="1"/>
  <c r="F254" i="1"/>
  <c r="H215" i="1"/>
  <c r="J215" i="1" s="1"/>
  <c r="K215" i="1" s="1"/>
  <c r="H44" i="1"/>
  <c r="J44" i="1" s="1"/>
  <c r="K44" i="1" s="1"/>
  <c r="G254" i="1"/>
  <c r="I215" i="1"/>
  <c r="I44" i="1"/>
  <c r="H254" i="1"/>
  <c r="J254" i="1" s="1"/>
  <c r="K254" i="1" s="1"/>
  <c r="H96" i="1"/>
  <c r="J96" i="1" s="1"/>
  <c r="K96" i="1" s="1"/>
  <c r="E216" i="1"/>
  <c r="G22" i="1"/>
  <c r="F213" i="1"/>
  <c r="H138" i="1"/>
  <c r="J138" i="1" s="1"/>
  <c r="K138" i="1" s="1"/>
  <c r="I247" i="1"/>
  <c r="I21" i="1"/>
  <c r="H137" i="1"/>
  <c r="J137" i="1" s="1"/>
  <c r="K137" i="1" s="1"/>
  <c r="G167" i="1"/>
  <c r="G35" i="1"/>
  <c r="E169" i="1"/>
  <c r="F175" i="1"/>
  <c r="G93" i="1"/>
  <c r="E167" i="1"/>
  <c r="I169" i="1"/>
  <c r="D135" i="1"/>
  <c r="E37" i="1"/>
  <c r="I131" i="1"/>
  <c r="D134" i="1"/>
  <c r="G43" i="1"/>
  <c r="G216" i="1"/>
  <c r="I251" i="1"/>
  <c r="G99" i="1"/>
  <c r="I171" i="1"/>
  <c r="E43" i="1"/>
  <c r="D177" i="1"/>
  <c r="I38" i="1"/>
  <c r="E174" i="1"/>
  <c r="H21" i="1"/>
  <c r="J21" i="1" s="1"/>
  <c r="K21" i="1" s="1"/>
  <c r="E39" i="1"/>
  <c r="F248" i="1"/>
  <c r="G131" i="1"/>
  <c r="E177" i="1"/>
  <c r="H60" i="1"/>
  <c r="J60" i="1" s="1"/>
  <c r="K60" i="1" s="1"/>
  <c r="F166" i="1"/>
  <c r="E176" i="1"/>
  <c r="D174" i="1"/>
  <c r="D36" i="1"/>
  <c r="F94" i="1"/>
  <c r="G40" i="1"/>
  <c r="G249" i="1"/>
  <c r="F167" i="1"/>
  <c r="D175" i="1"/>
  <c r="E60" i="1"/>
  <c r="I94" i="1"/>
  <c r="I133" i="1"/>
  <c r="F38" i="1"/>
  <c r="G171" i="1"/>
  <c r="F97" i="1"/>
  <c r="E38" i="1"/>
  <c r="I37" i="1"/>
  <c r="G250" i="1"/>
  <c r="G138" i="1"/>
  <c r="D22" i="1"/>
  <c r="F42" i="1"/>
  <c r="G133" i="1"/>
  <c r="I253" i="1"/>
  <c r="H171" i="1"/>
  <c r="J171" i="1" s="1"/>
  <c r="K171" i="1" s="1"/>
  <c r="E97" i="1"/>
  <c r="G172" i="1"/>
  <c r="I134" i="1"/>
  <c r="F168" i="1"/>
  <c r="H130" i="1"/>
  <c r="J130" i="1" s="1"/>
  <c r="K130" i="1" s="1"/>
  <c r="F39" i="1"/>
  <c r="E135" i="1"/>
  <c r="G248" i="1"/>
  <c r="E138" i="1"/>
  <c r="I244" i="1"/>
  <c r="F171" i="1"/>
  <c r="I138" i="1"/>
  <c r="H253" i="1"/>
  <c r="J253" i="1" s="1"/>
  <c r="K253" i="1" s="1"/>
  <c r="I42" i="1"/>
  <c r="G213" i="1"/>
  <c r="D136" i="1"/>
  <c r="I168" i="1"/>
  <c r="H39" i="1"/>
  <c r="J39" i="1" s="1"/>
  <c r="K39" i="1" s="1"/>
  <c r="D216" i="1"/>
  <c r="H97" i="1"/>
  <c r="J97" i="1" s="1"/>
  <c r="K97" i="1" s="1"/>
  <c r="I40" i="1"/>
  <c r="I95" i="1"/>
  <c r="D169" i="1"/>
  <c r="H99" i="1"/>
  <c r="J99" i="1" s="1"/>
  <c r="K99" i="1" s="1"/>
  <c r="D37" i="1"/>
  <c r="E170" i="1"/>
  <c r="D131" i="1"/>
  <c r="G252" i="1"/>
  <c r="F244" i="1"/>
  <c r="H175" i="1"/>
  <c r="J175" i="1" s="1"/>
  <c r="K175" i="1" s="1"/>
  <c r="F131" i="1"/>
  <c r="I172" i="1"/>
  <c r="H42" i="1"/>
  <c r="J42" i="1" s="1"/>
  <c r="K42" i="1" s="1"/>
  <c r="D166" i="1"/>
  <c r="H245" i="1"/>
  <c r="J245" i="1" s="1"/>
  <c r="K245" i="1" s="1"/>
  <c r="E245" i="1"/>
  <c r="E41" i="1"/>
  <c r="G95" i="1"/>
  <c r="H247" i="1"/>
  <c r="J247" i="1" s="1"/>
  <c r="K247" i="1" s="1"/>
  <c r="F40" i="1"/>
  <c r="E248" i="1"/>
  <c r="I98" i="1"/>
  <c r="I135" i="1"/>
  <c r="D95" i="1"/>
  <c r="I170" i="1"/>
  <c r="G173" i="1"/>
  <c r="E96" i="1"/>
  <c r="H95" i="1"/>
  <c r="J95" i="1" s="1"/>
  <c r="K95" i="1" s="1"/>
  <c r="H174" i="1"/>
  <c r="J174" i="1" s="1"/>
  <c r="K174" i="1" s="1"/>
  <c r="I167" i="1"/>
  <c r="F247" i="1"/>
  <c r="D39" i="1"/>
  <c r="H131" i="1"/>
  <c r="J131" i="1" s="1"/>
  <c r="K131" i="1" s="1"/>
  <c r="F136" i="1"/>
  <c r="I214" i="1"/>
  <c r="G136" i="1"/>
  <c r="H250" i="1"/>
  <c r="J250" i="1" s="1"/>
  <c r="K250" i="1" s="1"/>
  <c r="I216" i="1"/>
  <c r="G60" i="1"/>
  <c r="F174" i="1"/>
  <c r="H34" i="1"/>
  <c r="J34" i="1" s="1"/>
  <c r="K34" i="1" s="1"/>
  <c r="D34" i="1"/>
  <c r="F134" i="1"/>
  <c r="G247" i="1"/>
  <c r="E34" i="1"/>
  <c r="D171" i="1"/>
  <c r="I248" i="1"/>
  <c r="H167" i="1"/>
  <c r="J167" i="1" s="1"/>
  <c r="K167" i="1" s="1"/>
  <c r="F245" i="1"/>
  <c r="E172" i="1"/>
  <c r="G137" i="1"/>
  <c r="F246" i="1"/>
  <c r="I43" i="1"/>
  <c r="H38" i="1"/>
  <c r="J38" i="1" s="1"/>
  <c r="K38" i="1" s="1"/>
  <c r="F132" i="1"/>
  <c r="G36" i="1"/>
  <c r="F133" i="1"/>
  <c r="G94" i="1"/>
  <c r="G246" i="1"/>
  <c r="H35" i="1"/>
  <c r="J35" i="1" s="1"/>
  <c r="K35" i="1" s="1"/>
  <c r="H17" i="1"/>
  <c r="D97" i="1"/>
  <c r="G166" i="1"/>
  <c r="H248" i="1"/>
  <c r="J248" i="1" s="1"/>
  <c r="K248" i="1" s="1"/>
  <c r="G21" i="1"/>
  <c r="E175" i="1"/>
  <c r="G42" i="1"/>
  <c r="I132" i="1"/>
  <c r="F170" i="1"/>
  <c r="G244" i="1"/>
  <c r="I175" i="1"/>
  <c r="I250" i="1"/>
  <c r="E131" i="1"/>
  <c r="G177" i="1"/>
  <c r="G253" i="1"/>
  <c r="G174" i="1"/>
  <c r="I246" i="1"/>
  <c r="E251" i="1"/>
  <c r="E244" i="1"/>
  <c r="D96" i="1"/>
  <c r="E250" i="1"/>
  <c r="D41" i="1"/>
  <c r="E98" i="1"/>
  <c r="E133" i="1"/>
  <c r="E36" i="1"/>
  <c r="G97" i="1"/>
  <c r="G135" i="1"/>
  <c r="I173" i="1"/>
  <c r="E253" i="1"/>
  <c r="H134" i="1"/>
  <c r="J134" i="1" s="1"/>
  <c r="K134" i="1" s="1"/>
  <c r="D172" i="1"/>
  <c r="D213" i="1"/>
  <c r="F253" i="1"/>
  <c r="G245" i="1"/>
  <c r="D176" i="1"/>
  <c r="H177" i="1"/>
  <c r="J177" i="1" s="1"/>
  <c r="K177" i="1" s="1"/>
  <c r="E252" i="1"/>
  <c r="H93" i="1"/>
  <c r="J93" i="1" s="1"/>
  <c r="K93" i="1" s="1"/>
  <c r="G132" i="1"/>
  <c r="I177" i="1"/>
  <c r="D251" i="1"/>
  <c r="H132" i="1"/>
  <c r="J132" i="1" s="1"/>
  <c r="K132" i="1" s="1"/>
  <c r="D250" i="1"/>
  <c r="D98" i="1"/>
  <c r="F251" i="1"/>
  <c r="D43" i="1"/>
  <c r="D168" i="1"/>
  <c r="G214" i="1"/>
  <c r="I39" i="1"/>
  <c r="E137" i="1"/>
  <c r="G176" i="1"/>
  <c r="F137" i="1"/>
  <c r="F177" i="1"/>
  <c r="H216" i="1"/>
  <c r="J216" i="1" s="1"/>
  <c r="K216" i="1" s="1"/>
  <c r="G170" i="1"/>
  <c r="E247" i="1"/>
  <c r="H170" i="1"/>
  <c r="J170" i="1" s="1"/>
  <c r="K170" i="1" s="1"/>
  <c r="F22" i="1"/>
  <c r="E94" i="1"/>
  <c r="I99" i="1"/>
  <c r="H173" i="1"/>
  <c r="J173" i="1" s="1"/>
  <c r="K173" i="1" s="1"/>
  <c r="F250" i="1"/>
  <c r="D60" i="1"/>
  <c r="G168" i="1"/>
  <c r="D246" i="1"/>
  <c r="G169" i="1"/>
  <c r="D247" i="1"/>
  <c r="H135" i="1"/>
  <c r="J135" i="1" s="1"/>
  <c r="K135" i="1" s="1"/>
  <c r="D173" i="1"/>
  <c r="E213" i="1"/>
  <c r="I41" i="1"/>
  <c r="E168" i="1"/>
  <c r="I60" i="1"/>
  <c r="H214" i="1"/>
  <c r="J214" i="1" s="1"/>
  <c r="K214" i="1" s="1"/>
  <c r="I35" i="1"/>
  <c r="H136" i="1"/>
  <c r="J136" i="1" s="1"/>
  <c r="K136" i="1" s="1"/>
  <c r="D167" i="1"/>
  <c r="G38" i="1"/>
  <c r="F216" i="1"/>
  <c r="I22" i="1"/>
  <c r="H94" i="1"/>
  <c r="J94" i="1" s="1"/>
  <c r="K94" i="1" s="1"/>
  <c r="D99" i="1"/>
  <c r="D170" i="1"/>
  <c r="H252" i="1"/>
  <c r="J252" i="1" s="1"/>
  <c r="K252" i="1" s="1"/>
  <c r="I252" i="1"/>
  <c r="E22" i="1"/>
  <c r="D133" i="1"/>
  <c r="F172" i="1"/>
  <c r="F214" i="1"/>
  <c r="D38" i="1"/>
  <c r="E93" i="1"/>
  <c r="G134" i="1"/>
  <c r="I176" i="1"/>
  <c r="D249" i="1"/>
  <c r="H40" i="1"/>
  <c r="J40" i="1" s="1"/>
  <c r="K40" i="1" s="1"/>
  <c r="F98" i="1"/>
  <c r="D130" i="1"/>
  <c r="H166" i="1"/>
  <c r="J166" i="1" s="1"/>
  <c r="K166" i="1" s="1"/>
  <c r="H249" i="1"/>
  <c r="J249" i="1" s="1"/>
  <c r="K249" i="1" s="1"/>
  <c r="I174" i="1"/>
  <c r="E246" i="1"/>
  <c r="F130" i="1"/>
  <c r="D138" i="1"/>
  <c r="H176" i="1"/>
  <c r="J176" i="1" s="1"/>
  <c r="K176" i="1" s="1"/>
  <c r="D248" i="1"/>
  <c r="H98" i="1"/>
  <c r="J98" i="1" s="1"/>
  <c r="K98" i="1" s="1"/>
  <c r="H246" i="1"/>
  <c r="J246" i="1" s="1"/>
  <c r="K246" i="1" s="1"/>
  <c r="H41" i="1"/>
  <c r="J41" i="1" s="1"/>
  <c r="K41" i="1" s="1"/>
  <c r="I96" i="1"/>
  <c r="E173" i="1"/>
  <c r="H213" i="1"/>
  <c r="J213" i="1" s="1"/>
  <c r="K213" i="1" s="1"/>
  <c r="I213" i="1"/>
  <c r="F99" i="1"/>
  <c r="D93" i="1"/>
  <c r="D137" i="1"/>
  <c r="F176" i="1"/>
  <c r="H244" i="1"/>
  <c r="J244" i="1" s="1"/>
  <c r="K244" i="1" s="1"/>
  <c r="E134" i="1"/>
  <c r="I245" i="1"/>
  <c r="D40" i="1"/>
  <c r="E95" i="1"/>
  <c r="F138" i="1"/>
  <c r="D253" i="1"/>
  <c r="F43" i="1"/>
  <c r="H133" i="1"/>
  <c r="J133" i="1" s="1"/>
  <c r="K133" i="1" s="1"/>
  <c r="F169" i="1"/>
  <c r="F252" i="1"/>
  <c r="E130" i="1"/>
  <c r="I166" i="1"/>
  <c r="I249" i="1"/>
  <c r="D132" i="1"/>
  <c r="H168" i="1"/>
  <c r="J168" i="1" s="1"/>
  <c r="K168" i="1" s="1"/>
  <c r="D214" i="1"/>
  <c r="H251" i="1"/>
  <c r="J251" i="1" s="1"/>
  <c r="K251" i="1" s="1"/>
  <c r="J25" i="1" l="1"/>
  <c r="K25" i="1" s="1"/>
</calcChain>
</file>

<file path=xl/sharedStrings.xml><?xml version="1.0" encoding="utf-8"?>
<sst xmlns="http://schemas.openxmlformats.org/spreadsheetml/2006/main" count="84" uniqueCount="45">
  <si>
    <t>Datum</t>
  </si>
  <si>
    <t>Sign.</t>
  </si>
  <si>
    <t>Framlopp</t>
  </si>
  <si>
    <t>Retur</t>
  </si>
  <si>
    <t>Rumstemp</t>
  </si>
  <si>
    <t>Delta t</t>
  </si>
  <si>
    <t>F kof</t>
  </si>
  <si>
    <t>gp</t>
  </si>
  <si>
    <t xml:space="preserve">Nya omräkn. värde enl. EN442 </t>
  </si>
  <si>
    <t>MP</t>
  </si>
  <si>
    <t>MPC</t>
  </si>
  <si>
    <t>MP2</t>
  </si>
  <si>
    <t>PKP(21)</t>
  </si>
  <si>
    <t>MP2C2</t>
  </si>
  <si>
    <t>MP4</t>
  </si>
  <si>
    <t>MP4C</t>
  </si>
  <si>
    <t>MP3C</t>
  </si>
  <si>
    <t>MP3</t>
  </si>
  <si>
    <t>Kt</t>
  </si>
  <si>
    <t>b</t>
  </si>
  <si>
    <t>c0</t>
  </si>
  <si>
    <t>c1</t>
  </si>
  <si>
    <t>längdefak</t>
  </si>
  <si>
    <t>grader C</t>
  </si>
  <si>
    <t>Värmeavgivning enl. EN442  Watt</t>
  </si>
  <si>
    <t>*) effekt enl ISO</t>
  </si>
  <si>
    <t>Omräkningsfaktor f</t>
  </si>
  <si>
    <t xml:space="preserve"> </t>
  </si>
  <si>
    <t>Rum</t>
  </si>
  <si>
    <t xml:space="preserve">Höjd </t>
  </si>
  <si>
    <t>Längd</t>
  </si>
  <si>
    <t>Panelradiator TYP</t>
  </si>
  <si>
    <t>mm</t>
  </si>
  <si>
    <t>MP2C</t>
  </si>
  <si>
    <t>MP3 *</t>
  </si>
  <si>
    <t>MP4 *</t>
  </si>
  <si>
    <t>MP4C *</t>
  </si>
  <si>
    <t>Ända värdena i de tre gula rutona nedan</t>
  </si>
  <si>
    <t xml:space="preserve">(specialanpassad radiator se längre ned)  </t>
  </si>
  <si>
    <t>22_70</t>
  </si>
  <si>
    <t>gggggggggg</t>
  </si>
  <si>
    <t>Exello 22</t>
  </si>
  <si>
    <t>Exello 33</t>
  </si>
  <si>
    <t xml:space="preserve">Exello 34 </t>
  </si>
  <si>
    <t>Konvektor 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</si>
</sst>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"/>
    <numFmt numFmtId="166" formatCode="0.000000"/>
    <numFmt numFmtId="167" formatCode="0.000000000"/>
  </numFmts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theme="5"/>
      <name val="Arial"/>
      <family val="2"/>
    </font>
    <font>
      <b/>
      <sz val="10"/>
      <color theme="5"/>
      <name val="Arial"/>
      <family val="2"/>
    </font>
    <font>
      <b/>
      <sz val="26"/>
      <color theme="5"/>
      <name val="Arial"/>
      <family val="2"/>
    </font>
    <font>
      <sz val="10"/>
      <color theme="5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6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166" fontId="0" fillId="0" borderId="0" xfId="0" applyNumberFormat="1"/>
    <xf numFmtId="164" fontId="0" fillId="0" borderId="2" xfId="0" applyNumberFormat="1" applyBorder="1"/>
    <xf numFmtId="165" fontId="0" fillId="0" borderId="2" xfId="0" applyNumberFormat="1" applyBorder="1"/>
    <xf numFmtId="166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1" fillId="0" borderId="3" xfId="0" applyFont="1" applyBorder="1"/>
    <xf numFmtId="0" fontId="5" fillId="0" borderId="6" xfId="0" applyFont="1" applyBorder="1" applyAlignment="1">
      <alignment horizontal="center"/>
    </xf>
    <xf numFmtId="0" fontId="1" fillId="0" borderId="4" xfId="0" applyFont="1" applyBorder="1"/>
    <xf numFmtId="0" fontId="5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10" fillId="0" borderId="0" xfId="0" applyFont="1" applyAlignment="1">
      <alignment vertical="center" textRotation="90"/>
    </xf>
    <xf numFmtId="0" fontId="7" fillId="4" borderId="9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 textRotation="90"/>
    </xf>
    <xf numFmtId="0" fontId="7" fillId="0" borderId="0" xfId="0" applyFont="1"/>
    <xf numFmtId="0" fontId="16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6" fillId="3" borderId="0" xfId="0" applyFont="1" applyFill="1"/>
    <xf numFmtId="0" fontId="1" fillId="5" borderId="0" xfId="0" applyFont="1" applyFill="1"/>
    <xf numFmtId="0" fontId="16" fillId="5" borderId="0" xfId="0" applyFont="1" applyFill="1"/>
    <xf numFmtId="0" fontId="1" fillId="0" borderId="6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6" borderId="0" xfId="0" applyFill="1"/>
    <xf numFmtId="167" fontId="0" fillId="6" borderId="0" xfId="0" applyNumberFormat="1" applyFill="1"/>
    <xf numFmtId="165" fontId="0" fillId="6" borderId="0" xfId="0" applyNumberFormat="1" applyFill="1"/>
    <xf numFmtId="164" fontId="0" fillId="6" borderId="0" xfId="0" applyNumberFormat="1" applyFill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1"/>
  <sheetViews>
    <sheetView topLeftCell="B1" workbookViewId="0">
      <selection activeCell="B1" sqref="A1:XFD1048576"/>
    </sheetView>
  </sheetViews>
  <sheetFormatPr defaultRowHeight="15" x14ac:dyDescent="0.25"/>
  <cols>
    <col min="1" max="1" width="11" bestFit="1" customWidth="1"/>
    <col min="2" max="2" width="8.140625" style="1" bestFit="1" customWidth="1"/>
    <col min="3" max="3" width="55.85546875" style="1" bestFit="1" customWidth="1"/>
    <col min="4" max="4" width="29.28515625" style="1" bestFit="1" customWidth="1"/>
    <col min="5" max="5" width="8.85546875" bestFit="1" customWidth="1"/>
    <col min="6" max="6" width="27.42578125" bestFit="1" customWidth="1"/>
    <col min="7" max="7" width="7.5703125" bestFit="1" customWidth="1"/>
    <col min="8" max="8" width="10.5703125" bestFit="1" customWidth="1"/>
    <col min="9" max="9" width="15.28515625" bestFit="1" customWidth="1"/>
    <col min="10" max="13" width="7.5703125" bestFit="1" customWidth="1"/>
    <col min="15" max="15" width="4" bestFit="1" customWidth="1"/>
    <col min="257" max="257" width="0.42578125" customWidth="1"/>
    <col min="258" max="258" width="12.5703125" bestFit="1" customWidth="1"/>
    <col min="259" max="264" width="9.28515625" bestFit="1" customWidth="1"/>
    <col min="265" max="265" width="11.85546875" bestFit="1" customWidth="1"/>
    <col min="266" max="267" width="9.28515625" bestFit="1" customWidth="1"/>
    <col min="268" max="268" width="11.85546875" bestFit="1" customWidth="1"/>
    <col min="269" max="269" width="9.28515625" bestFit="1" customWidth="1"/>
    <col min="513" max="513" width="0.42578125" customWidth="1"/>
    <col min="514" max="514" width="12.5703125" bestFit="1" customWidth="1"/>
    <col min="515" max="520" width="9.28515625" bestFit="1" customWidth="1"/>
    <col min="521" max="521" width="11.85546875" bestFit="1" customWidth="1"/>
    <col min="522" max="523" width="9.28515625" bestFit="1" customWidth="1"/>
    <col min="524" max="524" width="11.85546875" bestFit="1" customWidth="1"/>
    <col min="525" max="525" width="9.28515625" bestFit="1" customWidth="1"/>
    <col min="769" max="769" width="0.42578125" customWidth="1"/>
    <col min="770" max="770" width="12.5703125" bestFit="1" customWidth="1"/>
    <col min="771" max="776" width="9.28515625" bestFit="1" customWidth="1"/>
    <col min="777" max="777" width="11.85546875" bestFit="1" customWidth="1"/>
    <col min="778" max="779" width="9.28515625" bestFit="1" customWidth="1"/>
    <col min="780" max="780" width="11.85546875" bestFit="1" customWidth="1"/>
    <col min="781" max="781" width="9.28515625" bestFit="1" customWidth="1"/>
    <col min="1025" max="1025" width="0.42578125" customWidth="1"/>
    <col min="1026" max="1026" width="12.5703125" bestFit="1" customWidth="1"/>
    <col min="1027" max="1032" width="9.28515625" bestFit="1" customWidth="1"/>
    <col min="1033" max="1033" width="11.85546875" bestFit="1" customWidth="1"/>
    <col min="1034" max="1035" width="9.28515625" bestFit="1" customWidth="1"/>
    <col min="1036" max="1036" width="11.85546875" bestFit="1" customWidth="1"/>
    <col min="1037" max="1037" width="9.28515625" bestFit="1" customWidth="1"/>
    <col min="1281" max="1281" width="0.42578125" customWidth="1"/>
    <col min="1282" max="1282" width="12.5703125" bestFit="1" customWidth="1"/>
    <col min="1283" max="1288" width="9.28515625" bestFit="1" customWidth="1"/>
    <col min="1289" max="1289" width="11.85546875" bestFit="1" customWidth="1"/>
    <col min="1290" max="1291" width="9.28515625" bestFit="1" customWidth="1"/>
    <col min="1292" max="1292" width="11.85546875" bestFit="1" customWidth="1"/>
    <col min="1293" max="1293" width="9.28515625" bestFit="1" customWidth="1"/>
    <col min="1537" max="1537" width="0.42578125" customWidth="1"/>
    <col min="1538" max="1538" width="12.5703125" bestFit="1" customWidth="1"/>
    <col min="1539" max="1544" width="9.28515625" bestFit="1" customWidth="1"/>
    <col min="1545" max="1545" width="11.85546875" bestFit="1" customWidth="1"/>
    <col min="1546" max="1547" width="9.28515625" bestFit="1" customWidth="1"/>
    <col min="1548" max="1548" width="11.85546875" bestFit="1" customWidth="1"/>
    <col min="1549" max="1549" width="9.28515625" bestFit="1" customWidth="1"/>
    <col min="1793" max="1793" width="0.42578125" customWidth="1"/>
    <col min="1794" max="1794" width="12.5703125" bestFit="1" customWidth="1"/>
    <col min="1795" max="1800" width="9.28515625" bestFit="1" customWidth="1"/>
    <col min="1801" max="1801" width="11.85546875" bestFit="1" customWidth="1"/>
    <col min="1802" max="1803" width="9.28515625" bestFit="1" customWidth="1"/>
    <col min="1804" max="1804" width="11.85546875" bestFit="1" customWidth="1"/>
    <col min="1805" max="1805" width="9.28515625" bestFit="1" customWidth="1"/>
    <col min="2049" max="2049" width="0.42578125" customWidth="1"/>
    <col min="2050" max="2050" width="12.5703125" bestFit="1" customWidth="1"/>
    <col min="2051" max="2056" width="9.28515625" bestFit="1" customWidth="1"/>
    <col min="2057" max="2057" width="11.85546875" bestFit="1" customWidth="1"/>
    <col min="2058" max="2059" width="9.28515625" bestFit="1" customWidth="1"/>
    <col min="2060" max="2060" width="11.85546875" bestFit="1" customWidth="1"/>
    <col min="2061" max="2061" width="9.28515625" bestFit="1" customWidth="1"/>
    <col min="2305" max="2305" width="0.42578125" customWidth="1"/>
    <col min="2306" max="2306" width="12.5703125" bestFit="1" customWidth="1"/>
    <col min="2307" max="2312" width="9.28515625" bestFit="1" customWidth="1"/>
    <col min="2313" max="2313" width="11.85546875" bestFit="1" customWidth="1"/>
    <col min="2314" max="2315" width="9.28515625" bestFit="1" customWidth="1"/>
    <col min="2316" max="2316" width="11.85546875" bestFit="1" customWidth="1"/>
    <col min="2317" max="2317" width="9.28515625" bestFit="1" customWidth="1"/>
    <col min="2561" max="2561" width="0.42578125" customWidth="1"/>
    <col min="2562" max="2562" width="12.5703125" bestFit="1" customWidth="1"/>
    <col min="2563" max="2568" width="9.28515625" bestFit="1" customWidth="1"/>
    <col min="2569" max="2569" width="11.85546875" bestFit="1" customWidth="1"/>
    <col min="2570" max="2571" width="9.28515625" bestFit="1" customWidth="1"/>
    <col min="2572" max="2572" width="11.85546875" bestFit="1" customWidth="1"/>
    <col min="2573" max="2573" width="9.28515625" bestFit="1" customWidth="1"/>
    <col min="2817" max="2817" width="0.42578125" customWidth="1"/>
    <col min="2818" max="2818" width="12.5703125" bestFit="1" customWidth="1"/>
    <col min="2819" max="2824" width="9.28515625" bestFit="1" customWidth="1"/>
    <col min="2825" max="2825" width="11.85546875" bestFit="1" customWidth="1"/>
    <col min="2826" max="2827" width="9.28515625" bestFit="1" customWidth="1"/>
    <col min="2828" max="2828" width="11.85546875" bestFit="1" customWidth="1"/>
    <col min="2829" max="2829" width="9.28515625" bestFit="1" customWidth="1"/>
    <col min="3073" max="3073" width="0.42578125" customWidth="1"/>
    <col min="3074" max="3074" width="12.5703125" bestFit="1" customWidth="1"/>
    <col min="3075" max="3080" width="9.28515625" bestFit="1" customWidth="1"/>
    <col min="3081" max="3081" width="11.85546875" bestFit="1" customWidth="1"/>
    <col min="3082" max="3083" width="9.28515625" bestFit="1" customWidth="1"/>
    <col min="3084" max="3084" width="11.85546875" bestFit="1" customWidth="1"/>
    <col min="3085" max="3085" width="9.28515625" bestFit="1" customWidth="1"/>
    <col min="3329" max="3329" width="0.42578125" customWidth="1"/>
    <col min="3330" max="3330" width="12.5703125" bestFit="1" customWidth="1"/>
    <col min="3331" max="3336" width="9.28515625" bestFit="1" customWidth="1"/>
    <col min="3337" max="3337" width="11.85546875" bestFit="1" customWidth="1"/>
    <col min="3338" max="3339" width="9.28515625" bestFit="1" customWidth="1"/>
    <col min="3340" max="3340" width="11.85546875" bestFit="1" customWidth="1"/>
    <col min="3341" max="3341" width="9.28515625" bestFit="1" customWidth="1"/>
    <col min="3585" max="3585" width="0.42578125" customWidth="1"/>
    <col min="3586" max="3586" width="12.5703125" bestFit="1" customWidth="1"/>
    <col min="3587" max="3592" width="9.28515625" bestFit="1" customWidth="1"/>
    <col min="3593" max="3593" width="11.85546875" bestFit="1" customWidth="1"/>
    <col min="3594" max="3595" width="9.28515625" bestFit="1" customWidth="1"/>
    <col min="3596" max="3596" width="11.85546875" bestFit="1" customWidth="1"/>
    <col min="3597" max="3597" width="9.28515625" bestFit="1" customWidth="1"/>
    <col min="3841" max="3841" width="0.42578125" customWidth="1"/>
    <col min="3842" max="3842" width="12.5703125" bestFit="1" customWidth="1"/>
    <col min="3843" max="3848" width="9.28515625" bestFit="1" customWidth="1"/>
    <col min="3849" max="3849" width="11.85546875" bestFit="1" customWidth="1"/>
    <col min="3850" max="3851" width="9.28515625" bestFit="1" customWidth="1"/>
    <col min="3852" max="3852" width="11.85546875" bestFit="1" customWidth="1"/>
    <col min="3853" max="3853" width="9.28515625" bestFit="1" customWidth="1"/>
    <col min="4097" max="4097" width="0.42578125" customWidth="1"/>
    <col min="4098" max="4098" width="12.5703125" bestFit="1" customWidth="1"/>
    <col min="4099" max="4104" width="9.28515625" bestFit="1" customWidth="1"/>
    <col min="4105" max="4105" width="11.85546875" bestFit="1" customWidth="1"/>
    <col min="4106" max="4107" width="9.28515625" bestFit="1" customWidth="1"/>
    <col min="4108" max="4108" width="11.85546875" bestFit="1" customWidth="1"/>
    <col min="4109" max="4109" width="9.28515625" bestFit="1" customWidth="1"/>
    <col min="4353" max="4353" width="0.42578125" customWidth="1"/>
    <col min="4354" max="4354" width="12.5703125" bestFit="1" customWidth="1"/>
    <col min="4355" max="4360" width="9.28515625" bestFit="1" customWidth="1"/>
    <col min="4361" max="4361" width="11.85546875" bestFit="1" customWidth="1"/>
    <col min="4362" max="4363" width="9.28515625" bestFit="1" customWidth="1"/>
    <col min="4364" max="4364" width="11.85546875" bestFit="1" customWidth="1"/>
    <col min="4365" max="4365" width="9.28515625" bestFit="1" customWidth="1"/>
    <col min="4609" max="4609" width="0.42578125" customWidth="1"/>
    <col min="4610" max="4610" width="12.5703125" bestFit="1" customWidth="1"/>
    <col min="4611" max="4616" width="9.28515625" bestFit="1" customWidth="1"/>
    <col min="4617" max="4617" width="11.85546875" bestFit="1" customWidth="1"/>
    <col min="4618" max="4619" width="9.28515625" bestFit="1" customWidth="1"/>
    <col min="4620" max="4620" width="11.85546875" bestFit="1" customWidth="1"/>
    <col min="4621" max="4621" width="9.28515625" bestFit="1" customWidth="1"/>
    <col min="4865" max="4865" width="0.42578125" customWidth="1"/>
    <col min="4866" max="4866" width="12.5703125" bestFit="1" customWidth="1"/>
    <col min="4867" max="4872" width="9.28515625" bestFit="1" customWidth="1"/>
    <col min="4873" max="4873" width="11.85546875" bestFit="1" customWidth="1"/>
    <col min="4874" max="4875" width="9.28515625" bestFit="1" customWidth="1"/>
    <col min="4876" max="4876" width="11.85546875" bestFit="1" customWidth="1"/>
    <col min="4877" max="4877" width="9.28515625" bestFit="1" customWidth="1"/>
    <col min="5121" max="5121" width="0.42578125" customWidth="1"/>
    <col min="5122" max="5122" width="12.5703125" bestFit="1" customWidth="1"/>
    <col min="5123" max="5128" width="9.28515625" bestFit="1" customWidth="1"/>
    <col min="5129" max="5129" width="11.85546875" bestFit="1" customWidth="1"/>
    <col min="5130" max="5131" width="9.28515625" bestFit="1" customWidth="1"/>
    <col min="5132" max="5132" width="11.85546875" bestFit="1" customWidth="1"/>
    <col min="5133" max="5133" width="9.28515625" bestFit="1" customWidth="1"/>
    <col min="5377" max="5377" width="0.42578125" customWidth="1"/>
    <col min="5378" max="5378" width="12.5703125" bestFit="1" customWidth="1"/>
    <col min="5379" max="5384" width="9.28515625" bestFit="1" customWidth="1"/>
    <col min="5385" max="5385" width="11.85546875" bestFit="1" customWidth="1"/>
    <col min="5386" max="5387" width="9.28515625" bestFit="1" customWidth="1"/>
    <col min="5388" max="5388" width="11.85546875" bestFit="1" customWidth="1"/>
    <col min="5389" max="5389" width="9.28515625" bestFit="1" customWidth="1"/>
    <col min="5633" max="5633" width="0.42578125" customWidth="1"/>
    <col min="5634" max="5634" width="12.5703125" bestFit="1" customWidth="1"/>
    <col min="5635" max="5640" width="9.28515625" bestFit="1" customWidth="1"/>
    <col min="5641" max="5641" width="11.85546875" bestFit="1" customWidth="1"/>
    <col min="5642" max="5643" width="9.28515625" bestFit="1" customWidth="1"/>
    <col min="5644" max="5644" width="11.85546875" bestFit="1" customWidth="1"/>
    <col min="5645" max="5645" width="9.28515625" bestFit="1" customWidth="1"/>
    <col min="5889" max="5889" width="0.42578125" customWidth="1"/>
    <col min="5890" max="5890" width="12.5703125" bestFit="1" customWidth="1"/>
    <col min="5891" max="5896" width="9.28515625" bestFit="1" customWidth="1"/>
    <col min="5897" max="5897" width="11.85546875" bestFit="1" customWidth="1"/>
    <col min="5898" max="5899" width="9.28515625" bestFit="1" customWidth="1"/>
    <col min="5900" max="5900" width="11.85546875" bestFit="1" customWidth="1"/>
    <col min="5901" max="5901" width="9.28515625" bestFit="1" customWidth="1"/>
    <col min="6145" max="6145" width="0.42578125" customWidth="1"/>
    <col min="6146" max="6146" width="12.5703125" bestFit="1" customWidth="1"/>
    <col min="6147" max="6152" width="9.28515625" bestFit="1" customWidth="1"/>
    <col min="6153" max="6153" width="11.85546875" bestFit="1" customWidth="1"/>
    <col min="6154" max="6155" width="9.28515625" bestFit="1" customWidth="1"/>
    <col min="6156" max="6156" width="11.85546875" bestFit="1" customWidth="1"/>
    <col min="6157" max="6157" width="9.28515625" bestFit="1" customWidth="1"/>
    <col min="6401" max="6401" width="0.42578125" customWidth="1"/>
    <col min="6402" max="6402" width="12.5703125" bestFit="1" customWidth="1"/>
    <col min="6403" max="6408" width="9.28515625" bestFit="1" customWidth="1"/>
    <col min="6409" max="6409" width="11.85546875" bestFit="1" customWidth="1"/>
    <col min="6410" max="6411" width="9.28515625" bestFit="1" customWidth="1"/>
    <col min="6412" max="6412" width="11.85546875" bestFit="1" customWidth="1"/>
    <col min="6413" max="6413" width="9.28515625" bestFit="1" customWidth="1"/>
    <col min="6657" max="6657" width="0.42578125" customWidth="1"/>
    <col min="6658" max="6658" width="12.5703125" bestFit="1" customWidth="1"/>
    <col min="6659" max="6664" width="9.28515625" bestFit="1" customWidth="1"/>
    <col min="6665" max="6665" width="11.85546875" bestFit="1" customWidth="1"/>
    <col min="6666" max="6667" width="9.28515625" bestFit="1" customWidth="1"/>
    <col min="6668" max="6668" width="11.85546875" bestFit="1" customWidth="1"/>
    <col min="6669" max="6669" width="9.28515625" bestFit="1" customWidth="1"/>
    <col min="6913" max="6913" width="0.42578125" customWidth="1"/>
    <col min="6914" max="6914" width="12.5703125" bestFit="1" customWidth="1"/>
    <col min="6915" max="6920" width="9.28515625" bestFit="1" customWidth="1"/>
    <col min="6921" max="6921" width="11.85546875" bestFit="1" customWidth="1"/>
    <col min="6922" max="6923" width="9.28515625" bestFit="1" customWidth="1"/>
    <col min="6924" max="6924" width="11.85546875" bestFit="1" customWidth="1"/>
    <col min="6925" max="6925" width="9.28515625" bestFit="1" customWidth="1"/>
    <col min="7169" max="7169" width="0.42578125" customWidth="1"/>
    <col min="7170" max="7170" width="12.5703125" bestFit="1" customWidth="1"/>
    <col min="7171" max="7176" width="9.28515625" bestFit="1" customWidth="1"/>
    <col min="7177" max="7177" width="11.85546875" bestFit="1" customWidth="1"/>
    <col min="7178" max="7179" width="9.28515625" bestFit="1" customWidth="1"/>
    <col min="7180" max="7180" width="11.85546875" bestFit="1" customWidth="1"/>
    <col min="7181" max="7181" width="9.28515625" bestFit="1" customWidth="1"/>
    <col min="7425" max="7425" width="0.42578125" customWidth="1"/>
    <col min="7426" max="7426" width="12.5703125" bestFit="1" customWidth="1"/>
    <col min="7427" max="7432" width="9.28515625" bestFit="1" customWidth="1"/>
    <col min="7433" max="7433" width="11.85546875" bestFit="1" customWidth="1"/>
    <col min="7434" max="7435" width="9.28515625" bestFit="1" customWidth="1"/>
    <col min="7436" max="7436" width="11.85546875" bestFit="1" customWidth="1"/>
    <col min="7437" max="7437" width="9.28515625" bestFit="1" customWidth="1"/>
    <col min="7681" max="7681" width="0.42578125" customWidth="1"/>
    <col min="7682" max="7682" width="12.5703125" bestFit="1" customWidth="1"/>
    <col min="7683" max="7688" width="9.28515625" bestFit="1" customWidth="1"/>
    <col min="7689" max="7689" width="11.85546875" bestFit="1" customWidth="1"/>
    <col min="7690" max="7691" width="9.28515625" bestFit="1" customWidth="1"/>
    <col min="7692" max="7692" width="11.85546875" bestFit="1" customWidth="1"/>
    <col min="7693" max="7693" width="9.28515625" bestFit="1" customWidth="1"/>
    <col min="7937" max="7937" width="0.42578125" customWidth="1"/>
    <col min="7938" max="7938" width="12.5703125" bestFit="1" customWidth="1"/>
    <col min="7939" max="7944" width="9.28515625" bestFit="1" customWidth="1"/>
    <col min="7945" max="7945" width="11.85546875" bestFit="1" customWidth="1"/>
    <col min="7946" max="7947" width="9.28515625" bestFit="1" customWidth="1"/>
    <col min="7948" max="7948" width="11.85546875" bestFit="1" customWidth="1"/>
    <col min="7949" max="7949" width="9.28515625" bestFit="1" customWidth="1"/>
    <col min="8193" max="8193" width="0.42578125" customWidth="1"/>
    <col min="8194" max="8194" width="12.5703125" bestFit="1" customWidth="1"/>
    <col min="8195" max="8200" width="9.28515625" bestFit="1" customWidth="1"/>
    <col min="8201" max="8201" width="11.85546875" bestFit="1" customWidth="1"/>
    <col min="8202" max="8203" width="9.28515625" bestFit="1" customWidth="1"/>
    <col min="8204" max="8204" width="11.85546875" bestFit="1" customWidth="1"/>
    <col min="8205" max="8205" width="9.28515625" bestFit="1" customWidth="1"/>
    <col min="8449" max="8449" width="0.42578125" customWidth="1"/>
    <col min="8450" max="8450" width="12.5703125" bestFit="1" customWidth="1"/>
    <col min="8451" max="8456" width="9.28515625" bestFit="1" customWidth="1"/>
    <col min="8457" max="8457" width="11.85546875" bestFit="1" customWidth="1"/>
    <col min="8458" max="8459" width="9.28515625" bestFit="1" customWidth="1"/>
    <col min="8460" max="8460" width="11.85546875" bestFit="1" customWidth="1"/>
    <col min="8461" max="8461" width="9.28515625" bestFit="1" customWidth="1"/>
    <col min="8705" max="8705" width="0.42578125" customWidth="1"/>
    <col min="8706" max="8706" width="12.5703125" bestFit="1" customWidth="1"/>
    <col min="8707" max="8712" width="9.28515625" bestFit="1" customWidth="1"/>
    <col min="8713" max="8713" width="11.85546875" bestFit="1" customWidth="1"/>
    <col min="8714" max="8715" width="9.28515625" bestFit="1" customWidth="1"/>
    <col min="8716" max="8716" width="11.85546875" bestFit="1" customWidth="1"/>
    <col min="8717" max="8717" width="9.28515625" bestFit="1" customWidth="1"/>
    <col min="8961" max="8961" width="0.42578125" customWidth="1"/>
    <col min="8962" max="8962" width="12.5703125" bestFit="1" customWidth="1"/>
    <col min="8963" max="8968" width="9.28515625" bestFit="1" customWidth="1"/>
    <col min="8969" max="8969" width="11.85546875" bestFit="1" customWidth="1"/>
    <col min="8970" max="8971" width="9.28515625" bestFit="1" customWidth="1"/>
    <col min="8972" max="8972" width="11.85546875" bestFit="1" customWidth="1"/>
    <col min="8973" max="8973" width="9.28515625" bestFit="1" customWidth="1"/>
    <col min="9217" max="9217" width="0.42578125" customWidth="1"/>
    <col min="9218" max="9218" width="12.5703125" bestFit="1" customWidth="1"/>
    <col min="9219" max="9224" width="9.28515625" bestFit="1" customWidth="1"/>
    <col min="9225" max="9225" width="11.85546875" bestFit="1" customWidth="1"/>
    <col min="9226" max="9227" width="9.28515625" bestFit="1" customWidth="1"/>
    <col min="9228" max="9228" width="11.85546875" bestFit="1" customWidth="1"/>
    <col min="9229" max="9229" width="9.28515625" bestFit="1" customWidth="1"/>
    <col min="9473" max="9473" width="0.42578125" customWidth="1"/>
    <col min="9474" max="9474" width="12.5703125" bestFit="1" customWidth="1"/>
    <col min="9475" max="9480" width="9.28515625" bestFit="1" customWidth="1"/>
    <col min="9481" max="9481" width="11.85546875" bestFit="1" customWidth="1"/>
    <col min="9482" max="9483" width="9.28515625" bestFit="1" customWidth="1"/>
    <col min="9484" max="9484" width="11.85546875" bestFit="1" customWidth="1"/>
    <col min="9485" max="9485" width="9.28515625" bestFit="1" customWidth="1"/>
    <col min="9729" max="9729" width="0.42578125" customWidth="1"/>
    <col min="9730" max="9730" width="12.5703125" bestFit="1" customWidth="1"/>
    <col min="9731" max="9736" width="9.28515625" bestFit="1" customWidth="1"/>
    <col min="9737" max="9737" width="11.85546875" bestFit="1" customWidth="1"/>
    <col min="9738" max="9739" width="9.28515625" bestFit="1" customWidth="1"/>
    <col min="9740" max="9740" width="11.85546875" bestFit="1" customWidth="1"/>
    <col min="9741" max="9741" width="9.28515625" bestFit="1" customWidth="1"/>
    <col min="9985" max="9985" width="0.42578125" customWidth="1"/>
    <col min="9986" max="9986" width="12.5703125" bestFit="1" customWidth="1"/>
    <col min="9987" max="9992" width="9.28515625" bestFit="1" customWidth="1"/>
    <col min="9993" max="9993" width="11.85546875" bestFit="1" customWidth="1"/>
    <col min="9994" max="9995" width="9.28515625" bestFit="1" customWidth="1"/>
    <col min="9996" max="9996" width="11.85546875" bestFit="1" customWidth="1"/>
    <col min="9997" max="9997" width="9.28515625" bestFit="1" customWidth="1"/>
    <col min="10241" max="10241" width="0.42578125" customWidth="1"/>
    <col min="10242" max="10242" width="12.5703125" bestFit="1" customWidth="1"/>
    <col min="10243" max="10248" width="9.28515625" bestFit="1" customWidth="1"/>
    <col min="10249" max="10249" width="11.85546875" bestFit="1" customWidth="1"/>
    <col min="10250" max="10251" width="9.28515625" bestFit="1" customWidth="1"/>
    <col min="10252" max="10252" width="11.85546875" bestFit="1" customWidth="1"/>
    <col min="10253" max="10253" width="9.28515625" bestFit="1" customWidth="1"/>
    <col min="10497" max="10497" width="0.42578125" customWidth="1"/>
    <col min="10498" max="10498" width="12.5703125" bestFit="1" customWidth="1"/>
    <col min="10499" max="10504" width="9.28515625" bestFit="1" customWidth="1"/>
    <col min="10505" max="10505" width="11.85546875" bestFit="1" customWidth="1"/>
    <col min="10506" max="10507" width="9.28515625" bestFit="1" customWidth="1"/>
    <col min="10508" max="10508" width="11.85546875" bestFit="1" customWidth="1"/>
    <col min="10509" max="10509" width="9.28515625" bestFit="1" customWidth="1"/>
    <col min="10753" max="10753" width="0.42578125" customWidth="1"/>
    <col min="10754" max="10754" width="12.5703125" bestFit="1" customWidth="1"/>
    <col min="10755" max="10760" width="9.28515625" bestFit="1" customWidth="1"/>
    <col min="10761" max="10761" width="11.85546875" bestFit="1" customWidth="1"/>
    <col min="10762" max="10763" width="9.28515625" bestFit="1" customWidth="1"/>
    <col min="10764" max="10764" width="11.85546875" bestFit="1" customWidth="1"/>
    <col min="10765" max="10765" width="9.28515625" bestFit="1" customWidth="1"/>
    <col min="11009" max="11009" width="0.42578125" customWidth="1"/>
    <col min="11010" max="11010" width="12.5703125" bestFit="1" customWidth="1"/>
    <col min="11011" max="11016" width="9.28515625" bestFit="1" customWidth="1"/>
    <col min="11017" max="11017" width="11.85546875" bestFit="1" customWidth="1"/>
    <col min="11018" max="11019" width="9.28515625" bestFit="1" customWidth="1"/>
    <col min="11020" max="11020" width="11.85546875" bestFit="1" customWidth="1"/>
    <col min="11021" max="11021" width="9.28515625" bestFit="1" customWidth="1"/>
    <col min="11265" max="11265" width="0.42578125" customWidth="1"/>
    <col min="11266" max="11266" width="12.5703125" bestFit="1" customWidth="1"/>
    <col min="11267" max="11272" width="9.28515625" bestFit="1" customWidth="1"/>
    <col min="11273" max="11273" width="11.85546875" bestFit="1" customWidth="1"/>
    <col min="11274" max="11275" width="9.28515625" bestFit="1" customWidth="1"/>
    <col min="11276" max="11276" width="11.85546875" bestFit="1" customWidth="1"/>
    <col min="11277" max="11277" width="9.28515625" bestFit="1" customWidth="1"/>
    <col min="11521" max="11521" width="0.42578125" customWidth="1"/>
    <col min="11522" max="11522" width="12.5703125" bestFit="1" customWidth="1"/>
    <col min="11523" max="11528" width="9.28515625" bestFit="1" customWidth="1"/>
    <col min="11529" max="11529" width="11.85546875" bestFit="1" customWidth="1"/>
    <col min="11530" max="11531" width="9.28515625" bestFit="1" customWidth="1"/>
    <col min="11532" max="11532" width="11.85546875" bestFit="1" customWidth="1"/>
    <col min="11533" max="11533" width="9.28515625" bestFit="1" customWidth="1"/>
    <col min="11777" max="11777" width="0.42578125" customWidth="1"/>
    <col min="11778" max="11778" width="12.5703125" bestFit="1" customWidth="1"/>
    <col min="11779" max="11784" width="9.28515625" bestFit="1" customWidth="1"/>
    <col min="11785" max="11785" width="11.85546875" bestFit="1" customWidth="1"/>
    <col min="11786" max="11787" width="9.28515625" bestFit="1" customWidth="1"/>
    <col min="11788" max="11788" width="11.85546875" bestFit="1" customWidth="1"/>
    <col min="11789" max="11789" width="9.28515625" bestFit="1" customWidth="1"/>
    <col min="12033" max="12033" width="0.42578125" customWidth="1"/>
    <col min="12034" max="12034" width="12.5703125" bestFit="1" customWidth="1"/>
    <col min="12035" max="12040" width="9.28515625" bestFit="1" customWidth="1"/>
    <col min="12041" max="12041" width="11.85546875" bestFit="1" customWidth="1"/>
    <col min="12042" max="12043" width="9.28515625" bestFit="1" customWidth="1"/>
    <col min="12044" max="12044" width="11.85546875" bestFit="1" customWidth="1"/>
    <col min="12045" max="12045" width="9.28515625" bestFit="1" customWidth="1"/>
    <col min="12289" max="12289" width="0.42578125" customWidth="1"/>
    <col min="12290" max="12290" width="12.5703125" bestFit="1" customWidth="1"/>
    <col min="12291" max="12296" width="9.28515625" bestFit="1" customWidth="1"/>
    <col min="12297" max="12297" width="11.85546875" bestFit="1" customWidth="1"/>
    <col min="12298" max="12299" width="9.28515625" bestFit="1" customWidth="1"/>
    <col min="12300" max="12300" width="11.85546875" bestFit="1" customWidth="1"/>
    <col min="12301" max="12301" width="9.28515625" bestFit="1" customWidth="1"/>
    <col min="12545" max="12545" width="0.42578125" customWidth="1"/>
    <col min="12546" max="12546" width="12.5703125" bestFit="1" customWidth="1"/>
    <col min="12547" max="12552" width="9.28515625" bestFit="1" customWidth="1"/>
    <col min="12553" max="12553" width="11.85546875" bestFit="1" customWidth="1"/>
    <col min="12554" max="12555" width="9.28515625" bestFit="1" customWidth="1"/>
    <col min="12556" max="12556" width="11.85546875" bestFit="1" customWidth="1"/>
    <col min="12557" max="12557" width="9.28515625" bestFit="1" customWidth="1"/>
    <col min="12801" max="12801" width="0.42578125" customWidth="1"/>
    <col min="12802" max="12802" width="12.5703125" bestFit="1" customWidth="1"/>
    <col min="12803" max="12808" width="9.28515625" bestFit="1" customWidth="1"/>
    <col min="12809" max="12809" width="11.85546875" bestFit="1" customWidth="1"/>
    <col min="12810" max="12811" width="9.28515625" bestFit="1" customWidth="1"/>
    <col min="12812" max="12812" width="11.85546875" bestFit="1" customWidth="1"/>
    <col min="12813" max="12813" width="9.28515625" bestFit="1" customWidth="1"/>
    <col min="13057" max="13057" width="0.42578125" customWidth="1"/>
    <col min="13058" max="13058" width="12.5703125" bestFit="1" customWidth="1"/>
    <col min="13059" max="13064" width="9.28515625" bestFit="1" customWidth="1"/>
    <col min="13065" max="13065" width="11.85546875" bestFit="1" customWidth="1"/>
    <col min="13066" max="13067" width="9.28515625" bestFit="1" customWidth="1"/>
    <col min="13068" max="13068" width="11.85546875" bestFit="1" customWidth="1"/>
    <col min="13069" max="13069" width="9.28515625" bestFit="1" customWidth="1"/>
    <col min="13313" max="13313" width="0.42578125" customWidth="1"/>
    <col min="13314" max="13314" width="12.5703125" bestFit="1" customWidth="1"/>
    <col min="13315" max="13320" width="9.28515625" bestFit="1" customWidth="1"/>
    <col min="13321" max="13321" width="11.85546875" bestFit="1" customWidth="1"/>
    <col min="13322" max="13323" width="9.28515625" bestFit="1" customWidth="1"/>
    <col min="13324" max="13324" width="11.85546875" bestFit="1" customWidth="1"/>
    <col min="13325" max="13325" width="9.28515625" bestFit="1" customWidth="1"/>
    <col min="13569" max="13569" width="0.42578125" customWidth="1"/>
    <col min="13570" max="13570" width="12.5703125" bestFit="1" customWidth="1"/>
    <col min="13571" max="13576" width="9.28515625" bestFit="1" customWidth="1"/>
    <col min="13577" max="13577" width="11.85546875" bestFit="1" customWidth="1"/>
    <col min="13578" max="13579" width="9.28515625" bestFit="1" customWidth="1"/>
    <col min="13580" max="13580" width="11.85546875" bestFit="1" customWidth="1"/>
    <col min="13581" max="13581" width="9.28515625" bestFit="1" customWidth="1"/>
    <col min="13825" max="13825" width="0.42578125" customWidth="1"/>
    <col min="13826" max="13826" width="12.5703125" bestFit="1" customWidth="1"/>
    <col min="13827" max="13832" width="9.28515625" bestFit="1" customWidth="1"/>
    <col min="13833" max="13833" width="11.85546875" bestFit="1" customWidth="1"/>
    <col min="13834" max="13835" width="9.28515625" bestFit="1" customWidth="1"/>
    <col min="13836" max="13836" width="11.85546875" bestFit="1" customWidth="1"/>
    <col min="13837" max="13837" width="9.28515625" bestFit="1" customWidth="1"/>
    <col min="14081" max="14081" width="0.42578125" customWidth="1"/>
    <col min="14082" max="14082" width="12.5703125" bestFit="1" customWidth="1"/>
    <col min="14083" max="14088" width="9.28515625" bestFit="1" customWidth="1"/>
    <col min="14089" max="14089" width="11.85546875" bestFit="1" customWidth="1"/>
    <col min="14090" max="14091" width="9.28515625" bestFit="1" customWidth="1"/>
    <col min="14092" max="14092" width="11.85546875" bestFit="1" customWidth="1"/>
    <col min="14093" max="14093" width="9.28515625" bestFit="1" customWidth="1"/>
    <col min="14337" max="14337" width="0.42578125" customWidth="1"/>
    <col min="14338" max="14338" width="12.5703125" bestFit="1" customWidth="1"/>
    <col min="14339" max="14344" width="9.28515625" bestFit="1" customWidth="1"/>
    <col min="14345" max="14345" width="11.85546875" bestFit="1" customWidth="1"/>
    <col min="14346" max="14347" width="9.28515625" bestFit="1" customWidth="1"/>
    <col min="14348" max="14348" width="11.85546875" bestFit="1" customWidth="1"/>
    <col min="14349" max="14349" width="9.28515625" bestFit="1" customWidth="1"/>
    <col min="14593" max="14593" width="0.42578125" customWidth="1"/>
    <col min="14594" max="14594" width="12.5703125" bestFit="1" customWidth="1"/>
    <col min="14595" max="14600" width="9.28515625" bestFit="1" customWidth="1"/>
    <col min="14601" max="14601" width="11.85546875" bestFit="1" customWidth="1"/>
    <col min="14602" max="14603" width="9.28515625" bestFit="1" customWidth="1"/>
    <col min="14604" max="14604" width="11.85546875" bestFit="1" customWidth="1"/>
    <col min="14605" max="14605" width="9.28515625" bestFit="1" customWidth="1"/>
    <col min="14849" max="14849" width="0.42578125" customWidth="1"/>
    <col min="14850" max="14850" width="12.5703125" bestFit="1" customWidth="1"/>
    <col min="14851" max="14856" width="9.28515625" bestFit="1" customWidth="1"/>
    <col min="14857" max="14857" width="11.85546875" bestFit="1" customWidth="1"/>
    <col min="14858" max="14859" width="9.28515625" bestFit="1" customWidth="1"/>
    <col min="14860" max="14860" width="11.85546875" bestFit="1" customWidth="1"/>
    <col min="14861" max="14861" width="9.28515625" bestFit="1" customWidth="1"/>
    <col min="15105" max="15105" width="0.42578125" customWidth="1"/>
    <col min="15106" max="15106" width="12.5703125" bestFit="1" customWidth="1"/>
    <col min="15107" max="15112" width="9.28515625" bestFit="1" customWidth="1"/>
    <col min="15113" max="15113" width="11.85546875" bestFit="1" customWidth="1"/>
    <col min="15114" max="15115" width="9.28515625" bestFit="1" customWidth="1"/>
    <col min="15116" max="15116" width="11.85546875" bestFit="1" customWidth="1"/>
    <col min="15117" max="15117" width="9.28515625" bestFit="1" customWidth="1"/>
    <col min="15361" max="15361" width="0.42578125" customWidth="1"/>
    <col min="15362" max="15362" width="12.5703125" bestFit="1" customWidth="1"/>
    <col min="15363" max="15368" width="9.28515625" bestFit="1" customWidth="1"/>
    <col min="15369" max="15369" width="11.85546875" bestFit="1" customWidth="1"/>
    <col min="15370" max="15371" width="9.28515625" bestFit="1" customWidth="1"/>
    <col min="15372" max="15372" width="11.85546875" bestFit="1" customWidth="1"/>
    <col min="15373" max="15373" width="9.28515625" bestFit="1" customWidth="1"/>
    <col min="15617" max="15617" width="0.42578125" customWidth="1"/>
    <col min="15618" max="15618" width="12.5703125" bestFit="1" customWidth="1"/>
    <col min="15619" max="15624" width="9.28515625" bestFit="1" customWidth="1"/>
    <col min="15625" max="15625" width="11.85546875" bestFit="1" customWidth="1"/>
    <col min="15626" max="15627" width="9.28515625" bestFit="1" customWidth="1"/>
    <col min="15628" max="15628" width="11.85546875" bestFit="1" customWidth="1"/>
    <col min="15629" max="15629" width="9.28515625" bestFit="1" customWidth="1"/>
    <col min="15873" max="15873" width="0.42578125" customWidth="1"/>
    <col min="15874" max="15874" width="12.5703125" bestFit="1" customWidth="1"/>
    <col min="15875" max="15880" width="9.28515625" bestFit="1" customWidth="1"/>
    <col min="15881" max="15881" width="11.85546875" bestFit="1" customWidth="1"/>
    <col min="15882" max="15883" width="9.28515625" bestFit="1" customWidth="1"/>
    <col min="15884" max="15884" width="11.85546875" bestFit="1" customWidth="1"/>
    <col min="15885" max="15885" width="9.28515625" bestFit="1" customWidth="1"/>
    <col min="16129" max="16129" width="0.42578125" customWidth="1"/>
    <col min="16130" max="16130" width="12.5703125" bestFit="1" customWidth="1"/>
    <col min="16131" max="16136" width="9.28515625" bestFit="1" customWidth="1"/>
    <col min="16137" max="16137" width="11.85546875" bestFit="1" customWidth="1"/>
    <col min="16138" max="16139" width="9.28515625" bestFit="1" customWidth="1"/>
    <col min="16140" max="16140" width="11.85546875" bestFit="1" customWidth="1"/>
    <col min="16141" max="16141" width="9.28515625" bestFit="1" customWidth="1"/>
  </cols>
  <sheetData>
    <row r="1" spans="1:18" x14ac:dyDescent="0.25">
      <c r="D1" s="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</row>
    <row r="2" spans="1:18" x14ac:dyDescent="0.25">
      <c r="D2" s="1">
        <v>20051004</v>
      </c>
      <c r="E2" t="s">
        <v>7</v>
      </c>
      <c r="F2" s="2">
        <f>SUM(D15)</f>
        <v>80</v>
      </c>
      <c r="G2" s="2">
        <f>SUM(D16)</f>
        <v>60</v>
      </c>
      <c r="H2" s="2">
        <f>SUM(D17)</f>
        <v>20</v>
      </c>
      <c r="I2">
        <f>ROUND(+(F2-G2)/LN((F2-H2)/(G2-H2)),1)</f>
        <v>49.3</v>
      </c>
      <c r="J2">
        <f>ROUND(1/((LN((F2-H2)/(G2-H2))*49.33)/(F2-G2))^1.28,2)</f>
        <v>1</v>
      </c>
      <c r="O2" s="3"/>
      <c r="R2" s="4"/>
    </row>
    <row r="3" spans="1:18" x14ac:dyDescent="0.25">
      <c r="D3" s="1" t="s">
        <v>8</v>
      </c>
      <c r="J3">
        <f>ROUND(((LN((F2-H2)/(G2-H2))*49.33)/(F2-G2))^1.28,2)</f>
        <v>1</v>
      </c>
      <c r="O3" s="3"/>
      <c r="R3" s="4"/>
    </row>
    <row r="4" spans="1:18" x14ac:dyDescent="0.25">
      <c r="A4" t="s">
        <v>40</v>
      </c>
      <c r="O4" s="3"/>
      <c r="R4" s="4"/>
    </row>
    <row r="5" spans="1:18" ht="15.75" thickBot="1" x14ac:dyDescent="0.3">
      <c r="E5" t="s">
        <v>39</v>
      </c>
      <c r="F5" t="s">
        <v>10</v>
      </c>
      <c r="G5" t="s">
        <v>11</v>
      </c>
      <c r="H5" t="s">
        <v>12</v>
      </c>
      <c r="I5" t="s">
        <v>13</v>
      </c>
      <c r="J5" s="5" t="s">
        <v>14</v>
      </c>
      <c r="K5" s="5" t="s">
        <v>15</v>
      </c>
      <c r="L5" t="s">
        <v>16</v>
      </c>
      <c r="M5" t="s">
        <v>17</v>
      </c>
      <c r="O5" s="3"/>
      <c r="R5" s="4"/>
    </row>
    <row r="6" spans="1:18" ht="15.75" thickBot="1" x14ac:dyDescent="0.3">
      <c r="D6" s="1" t="s">
        <v>18</v>
      </c>
      <c r="E6">
        <v>12.228999999999999</v>
      </c>
      <c r="F6" s="6">
        <v>9.4087041236653874</v>
      </c>
      <c r="G6" s="6">
        <v>7.9621807285436823</v>
      </c>
      <c r="H6" s="6">
        <v>10.386431232099964</v>
      </c>
      <c r="I6" s="6">
        <v>14.287241997126092</v>
      </c>
      <c r="J6" s="6">
        <v>9.3000000000000007</v>
      </c>
      <c r="K6" s="6">
        <v>13.05</v>
      </c>
      <c r="L6" s="6">
        <v>10.470988357186471</v>
      </c>
      <c r="M6" s="6">
        <v>9.6270000000000007</v>
      </c>
      <c r="N6" s="3"/>
      <c r="Q6" s="4"/>
    </row>
    <row r="7" spans="1:18" x14ac:dyDescent="0.25">
      <c r="D7" s="1" t="s">
        <v>19</v>
      </c>
      <c r="E7" s="7">
        <v>0.54420000000000002</v>
      </c>
      <c r="F7" s="7">
        <v>0.84593858205077821</v>
      </c>
      <c r="G7" s="7">
        <v>0.64493403028031582</v>
      </c>
      <c r="H7" s="7">
        <v>0.81053392970281513</v>
      </c>
      <c r="I7" s="7">
        <v>0.78017939631823519</v>
      </c>
      <c r="J7" s="7">
        <v>0.65</v>
      </c>
      <c r="K7" s="7">
        <v>0.68</v>
      </c>
      <c r="L7" s="7">
        <v>0.61440051409881635</v>
      </c>
      <c r="M7" s="7">
        <v>0.75</v>
      </c>
      <c r="N7" s="3"/>
      <c r="Q7" s="8"/>
    </row>
    <row r="8" spans="1:18" ht="15.75" thickBot="1" x14ac:dyDescent="0.3">
      <c r="D8" s="1" t="s">
        <v>20</v>
      </c>
      <c r="E8" s="9">
        <v>1.1891</v>
      </c>
      <c r="F8" s="9">
        <v>1.2449188193940806</v>
      </c>
      <c r="G8" s="9">
        <v>1.265181802669116</v>
      </c>
      <c r="H8" s="9">
        <v>1.3160000000000001</v>
      </c>
      <c r="I8" s="9">
        <v>1.2709015019235963</v>
      </c>
      <c r="J8" s="9">
        <v>1.335</v>
      </c>
      <c r="K8" s="9">
        <v>1.2635167437333525</v>
      </c>
      <c r="L8" s="9">
        <v>1.2946596763372396</v>
      </c>
      <c r="M8" s="9">
        <v>1.2989999999999999</v>
      </c>
      <c r="N8" s="3"/>
      <c r="Q8" s="4"/>
    </row>
    <row r="9" spans="1:18" ht="15.75" thickBot="1" x14ac:dyDescent="0.3">
      <c r="D9" s="1" t="s">
        <v>21</v>
      </c>
      <c r="E9" s="10">
        <v>0.45469999999999999</v>
      </c>
      <c r="F9" s="10">
        <v>4.3146791623476968E-2</v>
      </c>
      <c r="G9" s="10">
        <v>7.0956473485176544E-2</v>
      </c>
      <c r="H9" s="4">
        <v>0</v>
      </c>
      <c r="I9" s="11">
        <v>6.2656859582034999E-2</v>
      </c>
      <c r="J9" s="10">
        <v>0.09</v>
      </c>
      <c r="K9" s="10">
        <v>9.8528840207329174E-2</v>
      </c>
      <c r="L9" s="10">
        <v>0.12259324211861167</v>
      </c>
      <c r="M9" s="10">
        <v>0.1</v>
      </c>
      <c r="N9" s="3"/>
      <c r="Q9" s="4"/>
    </row>
    <row r="10" spans="1:18" x14ac:dyDescent="0.25">
      <c r="D10" s="1" t="s">
        <v>22</v>
      </c>
      <c r="E10" s="12">
        <v>0</v>
      </c>
      <c r="F10" s="12">
        <v>0</v>
      </c>
      <c r="G10" s="13">
        <v>1.1464550249432503E-2</v>
      </c>
      <c r="H10" s="14">
        <v>0</v>
      </c>
      <c r="I10" s="12">
        <v>0</v>
      </c>
      <c r="J10" s="12">
        <v>1E-4</v>
      </c>
      <c r="K10" s="12">
        <v>0</v>
      </c>
      <c r="L10" s="12">
        <v>6.0000000000000001E-3</v>
      </c>
      <c r="M10" s="12">
        <v>2.0000000000000001E-4</v>
      </c>
    </row>
    <row r="11" spans="1:18" x14ac:dyDescent="0.25">
      <c r="G11" s="15"/>
    </row>
    <row r="12" spans="1:18" s="45" customFormat="1" ht="18" x14ac:dyDescent="0.25">
      <c r="B12" s="1"/>
      <c r="C12" s="44" t="s">
        <v>37</v>
      </c>
      <c r="D12" s="44"/>
      <c r="E12" s="44"/>
      <c r="F12" s="15"/>
      <c r="N12" s="16"/>
    </row>
    <row r="13" spans="1:18" s="45" customFormat="1" x14ac:dyDescent="0.25">
      <c r="B13" s="1"/>
      <c r="C13" s="46" t="s">
        <v>38</v>
      </c>
      <c r="D13" s="47"/>
      <c r="E13" s="48"/>
      <c r="F13" s="48"/>
      <c r="G13" s="48"/>
      <c r="H13" s="48"/>
      <c r="I13" s="48"/>
    </row>
    <row r="14" spans="1:18" s="45" customFormat="1" ht="15.75" thickBot="1" x14ac:dyDescent="0.3">
      <c r="B14" s="1"/>
      <c r="C14" s="1"/>
      <c r="D14" s="17"/>
      <c r="E14" s="18"/>
      <c r="F14" s="19"/>
      <c r="G14" s="19"/>
      <c r="H14" s="19"/>
      <c r="I14" s="19"/>
      <c r="J14" s="19"/>
    </row>
    <row r="15" spans="1:18" s="45" customFormat="1" ht="18.75" thickBot="1" x14ac:dyDescent="0.3">
      <c r="B15" s="1"/>
      <c r="C15" s="20" t="s">
        <v>2</v>
      </c>
      <c r="D15" s="38">
        <v>80</v>
      </c>
      <c r="E15" s="21" t="s">
        <v>23</v>
      </c>
      <c r="F15" s="19" t="s">
        <v>24</v>
      </c>
      <c r="G15" s="19"/>
      <c r="H15" s="19"/>
      <c r="I15" s="49" t="s">
        <v>25</v>
      </c>
      <c r="J15" s="50"/>
    </row>
    <row r="16" spans="1:18" s="45" customFormat="1" ht="18.75" thickBot="1" x14ac:dyDescent="0.3">
      <c r="B16" s="1"/>
      <c r="C16" s="22" t="s">
        <v>3</v>
      </c>
      <c r="D16" s="38">
        <v>60</v>
      </c>
      <c r="E16" s="23" t="s">
        <v>23</v>
      </c>
      <c r="F16" s="19" t="s">
        <v>26</v>
      </c>
      <c r="G16" s="19"/>
      <c r="H16" s="19">
        <f>J3</f>
        <v>1</v>
      </c>
      <c r="I16" s="19" t="s">
        <v>27</v>
      </c>
    </row>
    <row r="17" spans="1:33" s="45" customFormat="1" ht="18.75" thickBot="1" x14ac:dyDescent="0.3">
      <c r="B17" s="1"/>
      <c r="C17" s="24" t="s">
        <v>28</v>
      </c>
      <c r="D17" s="38">
        <v>20</v>
      </c>
      <c r="E17" s="25" t="s">
        <v>23</v>
      </c>
      <c r="F17" s="19" t="s">
        <v>5</v>
      </c>
      <c r="G17" s="19"/>
      <c r="H17" s="19">
        <f>I2</f>
        <v>49.3</v>
      </c>
      <c r="I17" s="19"/>
    </row>
    <row r="18" spans="1:33" s="45" customFormat="1" ht="15.75" thickBot="1" x14ac:dyDescent="0.3">
      <c r="B18" s="1"/>
      <c r="C18" s="1"/>
      <c r="D18" s="17"/>
      <c r="E18" s="26"/>
      <c r="F18" s="26"/>
      <c r="G18" s="19"/>
      <c r="H18" s="19"/>
      <c r="I18" s="19"/>
      <c r="J18" s="19"/>
    </row>
    <row r="19" spans="1:33" ht="18" x14ac:dyDescent="0.25">
      <c r="B19" s="39" t="s">
        <v>29</v>
      </c>
      <c r="C19" s="40" t="s">
        <v>30</v>
      </c>
      <c r="D19" s="80" t="s">
        <v>31</v>
      </c>
      <c r="E19" s="81"/>
      <c r="F19" s="81"/>
      <c r="G19" s="81"/>
      <c r="H19" s="81"/>
      <c r="I19" s="81"/>
      <c r="J19" s="81"/>
      <c r="K19" s="85"/>
      <c r="L19" s="29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</row>
    <row r="20" spans="1:33" ht="15.75" thickBot="1" x14ac:dyDescent="0.3">
      <c r="B20" s="51" t="s">
        <v>32</v>
      </c>
      <c r="C20" s="1" t="s">
        <v>32</v>
      </c>
      <c r="D20" s="51" t="s">
        <v>9</v>
      </c>
      <c r="E20" s="1" t="s">
        <v>10</v>
      </c>
      <c r="F20" s="1" t="s">
        <v>11</v>
      </c>
      <c r="G20" s="1" t="s">
        <v>33</v>
      </c>
      <c r="H20" s="52" t="s">
        <v>34</v>
      </c>
      <c r="I20" s="1" t="s">
        <v>16</v>
      </c>
      <c r="J20" s="52" t="s">
        <v>35</v>
      </c>
      <c r="K20" s="53" t="s">
        <v>36</v>
      </c>
    </row>
    <row r="21" spans="1:33" x14ac:dyDescent="0.25">
      <c r="A21">
        <v>200</v>
      </c>
      <c r="B21" s="84">
        <v>200</v>
      </c>
      <c r="C21" s="40">
        <v>200</v>
      </c>
      <c r="D21" s="57">
        <f t="shared" ref="D21:D84" si="0">ROUND((50/49.8*($E$6*(A21/1000)^$E$7*$I$2^($E$8+$E$9*A21/1000)*EXP(-$E$10*C21/A21)))*C21/1000,0)</f>
        <v>150</v>
      </c>
      <c r="E21" s="57">
        <f t="shared" ref="E21:E84" si="1">ROUND((50/49.8*($F$6*(A21/1000)^$F$7*$I$2^($F$8+$F$9*A21/1000)*EXP(-$F$10*C21/A21)))*C21/1000,0)</f>
        <v>64</v>
      </c>
      <c r="F21" s="57">
        <f t="shared" ref="F21:F84" si="2">ROUND((50/49.8*($G$6*(A21/1000)^$G$7*$I$2^($G$8+$G$9*A21/1000)*EXP(-$G$10*C21/A21)))*C21/1000,0)</f>
        <v>82</v>
      </c>
      <c r="G21" s="57">
        <f t="shared" ref="G21:G84" si="3">ROUND((50/49.8*($H$6*(A21/1000)^$H$7*$I$2^($H$8+$H$9*A21/1000)*EXP(-$H$10*C21/A21)))*C21/1000,0)</f>
        <v>96</v>
      </c>
      <c r="H21" s="58">
        <f t="shared" ref="H21:H84" si="4">ROUND((50/49.8*(M$6*($A21/1000)^M$7*$I$2^(M$8+M$9*$A21/1000)*EXP(-M$10*$C21/$A21)))*$C21/1000,0)</f>
        <v>99</v>
      </c>
      <c r="I21" s="58">
        <f t="shared" ref="I21:I84" si="5">ROUND((50/49.8*(L$6*($A21/1000)^L$7*$I$2^(L$8+L$9*$A21/1000)*EXP(-L$10*$C21/$A21)))*$C21/1000,0)*1.0325</f>
        <v>137.32249999999999</v>
      </c>
      <c r="J21" s="57">
        <f>ROUND(H21*1.275,0)</f>
        <v>126</v>
      </c>
      <c r="K21" s="59">
        <f>ROUND(J21*1.13,0)</f>
        <v>142</v>
      </c>
      <c r="O21">
        <f>A21</f>
        <v>200</v>
      </c>
    </row>
    <row r="22" spans="1:33" x14ac:dyDescent="0.25">
      <c r="A22">
        <v>200</v>
      </c>
      <c r="B22" s="82"/>
      <c r="C22" s="1">
        <v>300</v>
      </c>
      <c r="D22" s="41">
        <f t="shared" si="0"/>
        <v>225</v>
      </c>
      <c r="E22" s="41">
        <f t="shared" si="1"/>
        <v>96</v>
      </c>
      <c r="F22" s="41">
        <f t="shared" si="2"/>
        <v>122</v>
      </c>
      <c r="G22" s="41">
        <f t="shared" si="3"/>
        <v>143</v>
      </c>
      <c r="H22" s="42">
        <f t="shared" si="4"/>
        <v>148</v>
      </c>
      <c r="I22" s="42">
        <f t="shared" si="5"/>
        <v>205.4675</v>
      </c>
      <c r="J22" s="41">
        <f t="shared" ref="J22:J137" si="6">ROUND(H22*1.275,0)</f>
        <v>189</v>
      </c>
      <c r="K22" s="60">
        <f t="shared" ref="K22:K178" si="7">ROUND(J22*1.13,0)</f>
        <v>214</v>
      </c>
    </row>
    <row r="23" spans="1:33" x14ac:dyDescent="0.25">
      <c r="A23">
        <v>200</v>
      </c>
      <c r="B23" s="82"/>
      <c r="C23" s="1">
        <v>400</v>
      </c>
      <c r="D23" s="41">
        <f t="shared" si="0"/>
        <v>300</v>
      </c>
      <c r="E23" s="41">
        <f t="shared" si="1"/>
        <v>128</v>
      </c>
      <c r="F23" s="41">
        <f t="shared" si="2"/>
        <v>162</v>
      </c>
      <c r="G23" s="41">
        <f t="shared" si="3"/>
        <v>191</v>
      </c>
      <c r="H23" s="42">
        <f t="shared" si="4"/>
        <v>198</v>
      </c>
      <c r="I23" s="42">
        <f t="shared" si="5"/>
        <v>272.58</v>
      </c>
      <c r="J23" s="41">
        <f t="shared" ref="J23:J33" si="8">ROUND(H23*1.275,0)</f>
        <v>252</v>
      </c>
      <c r="K23" s="60">
        <f t="shared" ref="K23:K33" si="9">ROUND(J23*1.13,0)</f>
        <v>285</v>
      </c>
    </row>
    <row r="24" spans="1:33" x14ac:dyDescent="0.25">
      <c r="A24">
        <v>200</v>
      </c>
      <c r="B24" s="82"/>
      <c r="C24" s="1">
        <v>500</v>
      </c>
      <c r="D24" s="41">
        <f t="shared" si="0"/>
        <v>376</v>
      </c>
      <c r="E24" s="41">
        <f t="shared" si="1"/>
        <v>160</v>
      </c>
      <c r="F24" s="41">
        <f t="shared" si="2"/>
        <v>202</v>
      </c>
      <c r="G24" s="41">
        <f t="shared" si="3"/>
        <v>239</v>
      </c>
      <c r="H24" s="42">
        <f t="shared" si="4"/>
        <v>247</v>
      </c>
      <c r="I24" s="42">
        <f t="shared" si="5"/>
        <v>340.72499999999997</v>
      </c>
      <c r="J24" s="41">
        <f t="shared" si="8"/>
        <v>315</v>
      </c>
      <c r="K24" s="60">
        <f t="shared" si="9"/>
        <v>356</v>
      </c>
    </row>
    <row r="25" spans="1:33" x14ac:dyDescent="0.25">
      <c r="A25">
        <v>200</v>
      </c>
      <c r="B25" s="82"/>
      <c r="C25" s="1">
        <v>600</v>
      </c>
      <c r="D25" s="41">
        <f t="shared" si="0"/>
        <v>451</v>
      </c>
      <c r="E25" s="41">
        <f t="shared" si="1"/>
        <v>192</v>
      </c>
      <c r="F25" s="41">
        <f t="shared" si="2"/>
        <v>240</v>
      </c>
      <c r="G25" s="41">
        <f t="shared" si="3"/>
        <v>287</v>
      </c>
      <c r="H25" s="42">
        <f t="shared" si="4"/>
        <v>296</v>
      </c>
      <c r="I25" s="42">
        <f t="shared" si="5"/>
        <v>406.80500000000001</v>
      </c>
      <c r="J25" s="41">
        <f t="shared" si="8"/>
        <v>377</v>
      </c>
      <c r="K25" s="60">
        <f t="shared" si="9"/>
        <v>426</v>
      </c>
    </row>
    <row r="26" spans="1:33" x14ac:dyDescent="0.25">
      <c r="A26">
        <v>200</v>
      </c>
      <c r="B26" s="82"/>
      <c r="C26" s="1">
        <v>700</v>
      </c>
      <c r="D26" s="41">
        <f t="shared" si="0"/>
        <v>526</v>
      </c>
      <c r="E26" s="41">
        <f t="shared" si="1"/>
        <v>224</v>
      </c>
      <c r="F26" s="41">
        <f t="shared" si="2"/>
        <v>279</v>
      </c>
      <c r="G26" s="41">
        <f t="shared" si="3"/>
        <v>335</v>
      </c>
      <c r="H26" s="42">
        <f t="shared" si="4"/>
        <v>346</v>
      </c>
      <c r="I26" s="42">
        <f t="shared" si="5"/>
        <v>473.91749999999996</v>
      </c>
      <c r="J26" s="41">
        <f t="shared" si="8"/>
        <v>441</v>
      </c>
      <c r="K26" s="60">
        <f t="shared" si="9"/>
        <v>498</v>
      </c>
    </row>
    <row r="27" spans="1:33" x14ac:dyDescent="0.25">
      <c r="A27">
        <v>200</v>
      </c>
      <c r="B27" s="82"/>
      <c r="C27" s="1">
        <v>800</v>
      </c>
      <c r="D27" s="41">
        <f t="shared" si="0"/>
        <v>601</v>
      </c>
      <c r="E27" s="41">
        <f t="shared" si="1"/>
        <v>257</v>
      </c>
      <c r="F27" s="41">
        <f t="shared" si="2"/>
        <v>317</v>
      </c>
      <c r="G27" s="41">
        <f t="shared" si="3"/>
        <v>382</v>
      </c>
      <c r="H27" s="42">
        <f t="shared" si="4"/>
        <v>395</v>
      </c>
      <c r="I27" s="42">
        <f t="shared" si="5"/>
        <v>539.99749999999995</v>
      </c>
      <c r="J27" s="41">
        <f t="shared" si="8"/>
        <v>504</v>
      </c>
      <c r="K27" s="60">
        <f t="shared" si="9"/>
        <v>570</v>
      </c>
    </row>
    <row r="28" spans="1:33" x14ac:dyDescent="0.25">
      <c r="A28">
        <v>200</v>
      </c>
      <c r="B28" s="82"/>
      <c r="C28" s="1">
        <v>900</v>
      </c>
      <c r="D28" s="41">
        <f t="shared" si="0"/>
        <v>676</v>
      </c>
      <c r="E28" s="41">
        <f t="shared" si="1"/>
        <v>289</v>
      </c>
      <c r="F28" s="41">
        <f t="shared" si="2"/>
        <v>354</v>
      </c>
      <c r="G28" s="41">
        <f t="shared" si="3"/>
        <v>430</v>
      </c>
      <c r="H28" s="42">
        <f t="shared" si="4"/>
        <v>444</v>
      </c>
      <c r="I28" s="42">
        <f t="shared" si="5"/>
        <v>605.04499999999996</v>
      </c>
      <c r="J28" s="41">
        <f t="shared" si="8"/>
        <v>566</v>
      </c>
      <c r="K28" s="60">
        <f t="shared" si="9"/>
        <v>640</v>
      </c>
    </row>
    <row r="29" spans="1:33" x14ac:dyDescent="0.25">
      <c r="A29">
        <v>200</v>
      </c>
      <c r="B29" s="82"/>
      <c r="C29" s="1">
        <v>1000</v>
      </c>
      <c r="D29" s="41">
        <f t="shared" si="0"/>
        <v>751</v>
      </c>
      <c r="E29" s="41">
        <f t="shared" si="1"/>
        <v>321</v>
      </c>
      <c r="F29" s="41">
        <f t="shared" si="2"/>
        <v>392</v>
      </c>
      <c r="G29" s="41">
        <f t="shared" si="3"/>
        <v>478</v>
      </c>
      <c r="H29" s="42">
        <f t="shared" si="4"/>
        <v>494</v>
      </c>
      <c r="I29" s="42">
        <f t="shared" si="5"/>
        <v>670.09249999999997</v>
      </c>
      <c r="J29" s="41">
        <f t="shared" si="8"/>
        <v>630</v>
      </c>
      <c r="K29" s="60">
        <f t="shared" si="9"/>
        <v>712</v>
      </c>
    </row>
    <row r="30" spans="1:33" x14ac:dyDescent="0.25">
      <c r="A30">
        <v>200</v>
      </c>
      <c r="B30" s="82"/>
      <c r="C30" s="1">
        <v>1100</v>
      </c>
      <c r="D30" s="41">
        <f t="shared" si="0"/>
        <v>826</v>
      </c>
      <c r="E30" s="41">
        <f t="shared" si="1"/>
        <v>353</v>
      </c>
      <c r="F30" s="41">
        <f t="shared" si="2"/>
        <v>428</v>
      </c>
      <c r="G30" s="41">
        <f t="shared" si="3"/>
        <v>526</v>
      </c>
      <c r="H30" s="42">
        <f t="shared" si="4"/>
        <v>543</v>
      </c>
      <c r="I30" s="42">
        <f t="shared" si="5"/>
        <v>735.14</v>
      </c>
      <c r="J30" s="41">
        <f t="shared" si="8"/>
        <v>692</v>
      </c>
      <c r="K30" s="60">
        <f t="shared" si="9"/>
        <v>782</v>
      </c>
    </row>
    <row r="31" spans="1:33" x14ac:dyDescent="0.25">
      <c r="A31">
        <v>200</v>
      </c>
      <c r="B31" s="82"/>
      <c r="C31" s="1">
        <v>1200</v>
      </c>
      <c r="D31" s="41">
        <f t="shared" si="0"/>
        <v>901</v>
      </c>
      <c r="E31" s="41">
        <f t="shared" si="1"/>
        <v>385</v>
      </c>
      <c r="F31" s="41">
        <f t="shared" si="2"/>
        <v>465</v>
      </c>
      <c r="G31" s="41">
        <f t="shared" si="3"/>
        <v>574</v>
      </c>
      <c r="H31" s="42">
        <f t="shared" si="4"/>
        <v>592</v>
      </c>
      <c r="I31" s="42">
        <f t="shared" si="5"/>
        <v>799.15499999999997</v>
      </c>
      <c r="J31" s="41">
        <f t="shared" si="8"/>
        <v>755</v>
      </c>
      <c r="K31" s="60">
        <f t="shared" si="9"/>
        <v>853</v>
      </c>
    </row>
    <row r="32" spans="1:33" x14ac:dyDescent="0.25">
      <c r="A32">
        <v>200</v>
      </c>
      <c r="B32" s="82"/>
      <c r="C32" s="1">
        <v>1300</v>
      </c>
      <c r="D32" s="41">
        <f t="shared" si="0"/>
        <v>976</v>
      </c>
      <c r="E32" s="41">
        <f t="shared" si="1"/>
        <v>417</v>
      </c>
      <c r="F32" s="41">
        <f t="shared" si="2"/>
        <v>500</v>
      </c>
      <c r="G32" s="41">
        <f t="shared" si="3"/>
        <v>621</v>
      </c>
      <c r="H32" s="42">
        <f t="shared" si="4"/>
        <v>642</v>
      </c>
      <c r="I32" s="42">
        <f t="shared" si="5"/>
        <v>863.17</v>
      </c>
      <c r="J32" s="41">
        <f t="shared" si="8"/>
        <v>819</v>
      </c>
      <c r="K32" s="60">
        <f t="shared" si="9"/>
        <v>925</v>
      </c>
    </row>
    <row r="33" spans="1:11" x14ac:dyDescent="0.25">
      <c r="A33">
        <v>200</v>
      </c>
      <c r="B33" s="82"/>
      <c r="C33" s="1">
        <v>1400</v>
      </c>
      <c r="D33" s="41">
        <f t="shared" si="0"/>
        <v>1051</v>
      </c>
      <c r="E33" s="41">
        <f t="shared" si="1"/>
        <v>449</v>
      </c>
      <c r="F33" s="41">
        <f t="shared" si="2"/>
        <v>536</v>
      </c>
      <c r="G33" s="41">
        <f t="shared" si="3"/>
        <v>669</v>
      </c>
      <c r="H33" s="42">
        <f t="shared" si="4"/>
        <v>691</v>
      </c>
      <c r="I33" s="42">
        <f t="shared" si="5"/>
        <v>927.18499999999995</v>
      </c>
      <c r="J33" s="41">
        <f t="shared" si="8"/>
        <v>881</v>
      </c>
      <c r="K33" s="60">
        <f t="shared" si="9"/>
        <v>996</v>
      </c>
    </row>
    <row r="34" spans="1:11" x14ac:dyDescent="0.25">
      <c r="A34">
        <v>200</v>
      </c>
      <c r="B34" s="82"/>
      <c r="C34" s="1">
        <v>1500</v>
      </c>
      <c r="D34" s="41">
        <f t="shared" si="0"/>
        <v>1127</v>
      </c>
      <c r="E34" s="41">
        <f t="shared" si="1"/>
        <v>481</v>
      </c>
      <c r="F34" s="41">
        <f t="shared" si="2"/>
        <v>571</v>
      </c>
      <c r="G34" s="41">
        <f t="shared" si="3"/>
        <v>717</v>
      </c>
      <c r="H34" s="42">
        <f t="shared" si="4"/>
        <v>740</v>
      </c>
      <c r="I34" s="42">
        <f t="shared" si="5"/>
        <v>990.16750000000002</v>
      </c>
      <c r="J34" s="41">
        <f t="shared" si="6"/>
        <v>944</v>
      </c>
      <c r="K34" s="60">
        <f t="shared" si="7"/>
        <v>1067</v>
      </c>
    </row>
    <row r="35" spans="1:11" x14ac:dyDescent="0.25">
      <c r="A35">
        <v>200</v>
      </c>
      <c r="B35" s="82"/>
      <c r="C35" s="1">
        <v>1600</v>
      </c>
      <c r="D35" s="41">
        <f t="shared" si="0"/>
        <v>1202</v>
      </c>
      <c r="E35" s="41">
        <f t="shared" si="1"/>
        <v>513</v>
      </c>
      <c r="F35" s="41">
        <f t="shared" si="2"/>
        <v>605</v>
      </c>
      <c r="G35" s="41">
        <f t="shared" si="3"/>
        <v>765</v>
      </c>
      <c r="H35" s="42">
        <f t="shared" si="4"/>
        <v>789</v>
      </c>
      <c r="I35" s="42">
        <f t="shared" si="5"/>
        <v>1053.1499999999999</v>
      </c>
      <c r="J35" s="41">
        <f t="shared" si="6"/>
        <v>1006</v>
      </c>
      <c r="K35" s="60">
        <f t="shared" si="7"/>
        <v>1137</v>
      </c>
    </row>
    <row r="36" spans="1:11" x14ac:dyDescent="0.25">
      <c r="A36">
        <v>200</v>
      </c>
      <c r="B36" s="82"/>
      <c r="C36" s="1">
        <v>1700</v>
      </c>
      <c r="D36" s="41">
        <f t="shared" si="0"/>
        <v>1277</v>
      </c>
      <c r="E36" s="41">
        <f t="shared" si="1"/>
        <v>545</v>
      </c>
      <c r="F36" s="41">
        <f t="shared" si="2"/>
        <v>640</v>
      </c>
      <c r="G36" s="41">
        <f t="shared" si="3"/>
        <v>813</v>
      </c>
      <c r="H36" s="42">
        <f t="shared" si="4"/>
        <v>839</v>
      </c>
      <c r="I36" s="42">
        <f t="shared" si="5"/>
        <v>1116.1324999999999</v>
      </c>
      <c r="J36" s="41">
        <f t="shared" si="6"/>
        <v>1070</v>
      </c>
      <c r="K36" s="60">
        <f t="shared" si="7"/>
        <v>1209</v>
      </c>
    </row>
    <row r="37" spans="1:11" x14ac:dyDescent="0.25">
      <c r="A37">
        <v>200</v>
      </c>
      <c r="B37" s="82"/>
      <c r="C37" s="1">
        <v>1800</v>
      </c>
      <c r="D37" s="41">
        <f t="shared" si="0"/>
        <v>1352</v>
      </c>
      <c r="E37" s="41">
        <f t="shared" si="1"/>
        <v>577</v>
      </c>
      <c r="F37" s="41">
        <f t="shared" si="2"/>
        <v>673</v>
      </c>
      <c r="G37" s="41">
        <f t="shared" si="3"/>
        <v>860</v>
      </c>
      <c r="H37" s="42">
        <f t="shared" si="4"/>
        <v>888</v>
      </c>
      <c r="I37" s="42">
        <f t="shared" si="5"/>
        <v>1178.0825</v>
      </c>
      <c r="J37" s="41">
        <f t="shared" si="6"/>
        <v>1132</v>
      </c>
      <c r="K37" s="60">
        <f t="shared" si="7"/>
        <v>1279</v>
      </c>
    </row>
    <row r="38" spans="1:11" x14ac:dyDescent="0.25">
      <c r="A38">
        <v>200</v>
      </c>
      <c r="B38" s="82"/>
      <c r="C38" s="1">
        <v>1900</v>
      </c>
      <c r="D38" s="41">
        <f t="shared" si="0"/>
        <v>1427</v>
      </c>
      <c r="E38" s="41">
        <f t="shared" si="1"/>
        <v>609</v>
      </c>
      <c r="F38" s="41">
        <f t="shared" si="2"/>
        <v>707</v>
      </c>
      <c r="G38" s="41">
        <f t="shared" si="3"/>
        <v>908</v>
      </c>
      <c r="H38" s="42">
        <f t="shared" si="4"/>
        <v>937</v>
      </c>
      <c r="I38" s="42">
        <f t="shared" si="5"/>
        <v>1240.0325</v>
      </c>
      <c r="J38" s="41">
        <f t="shared" si="6"/>
        <v>1195</v>
      </c>
      <c r="K38" s="60">
        <f t="shared" si="7"/>
        <v>1350</v>
      </c>
    </row>
    <row r="39" spans="1:11" x14ac:dyDescent="0.25">
      <c r="A39">
        <v>200</v>
      </c>
      <c r="B39" s="82"/>
      <c r="C39" s="1">
        <v>2000</v>
      </c>
      <c r="D39" s="41">
        <f t="shared" si="0"/>
        <v>1502</v>
      </c>
      <c r="E39" s="41">
        <f t="shared" si="1"/>
        <v>641</v>
      </c>
      <c r="F39" s="41">
        <f t="shared" si="2"/>
        <v>740</v>
      </c>
      <c r="G39" s="41">
        <f t="shared" si="3"/>
        <v>956</v>
      </c>
      <c r="H39" s="42">
        <f t="shared" si="4"/>
        <v>986</v>
      </c>
      <c r="I39" s="42">
        <f t="shared" si="5"/>
        <v>1300.95</v>
      </c>
      <c r="J39" s="41">
        <f t="shared" si="6"/>
        <v>1257</v>
      </c>
      <c r="K39" s="60">
        <f t="shared" si="7"/>
        <v>1420</v>
      </c>
    </row>
    <row r="40" spans="1:11" x14ac:dyDescent="0.25">
      <c r="A40">
        <v>200</v>
      </c>
      <c r="B40" s="82"/>
      <c r="C40" s="1">
        <v>2100</v>
      </c>
      <c r="D40" s="41">
        <f t="shared" si="0"/>
        <v>1577</v>
      </c>
      <c r="E40" s="41">
        <f t="shared" si="1"/>
        <v>673</v>
      </c>
      <c r="F40" s="41">
        <f t="shared" si="2"/>
        <v>772</v>
      </c>
      <c r="G40" s="41">
        <f t="shared" si="3"/>
        <v>1004</v>
      </c>
      <c r="H40" s="42">
        <f t="shared" si="4"/>
        <v>1036</v>
      </c>
      <c r="I40" s="42">
        <f t="shared" si="5"/>
        <v>1361.8675000000001</v>
      </c>
      <c r="J40" s="41">
        <f t="shared" si="6"/>
        <v>1321</v>
      </c>
      <c r="K40" s="60">
        <f t="shared" si="7"/>
        <v>1493</v>
      </c>
    </row>
    <row r="41" spans="1:11" x14ac:dyDescent="0.25">
      <c r="A41">
        <v>200</v>
      </c>
      <c r="B41" s="82"/>
      <c r="C41" s="1">
        <v>2200</v>
      </c>
      <c r="D41" s="41">
        <f t="shared" si="0"/>
        <v>1652</v>
      </c>
      <c r="E41" s="41">
        <f t="shared" si="1"/>
        <v>705</v>
      </c>
      <c r="F41" s="41">
        <f t="shared" si="2"/>
        <v>804</v>
      </c>
      <c r="G41" s="41">
        <f t="shared" si="3"/>
        <v>1052</v>
      </c>
      <c r="H41" s="42">
        <f t="shared" si="4"/>
        <v>1085</v>
      </c>
      <c r="I41" s="42">
        <f t="shared" si="5"/>
        <v>1422.7849999999999</v>
      </c>
      <c r="J41" s="41">
        <f t="shared" si="6"/>
        <v>1383</v>
      </c>
      <c r="K41" s="60">
        <f t="shared" si="7"/>
        <v>1563</v>
      </c>
    </row>
    <row r="42" spans="1:11" x14ac:dyDescent="0.25">
      <c r="A42">
        <v>200</v>
      </c>
      <c r="B42" s="82"/>
      <c r="C42" s="1">
        <v>2300</v>
      </c>
      <c r="D42" s="41">
        <f t="shared" si="0"/>
        <v>1727</v>
      </c>
      <c r="E42" s="41">
        <f t="shared" si="1"/>
        <v>738</v>
      </c>
      <c r="F42" s="41">
        <f t="shared" si="2"/>
        <v>836</v>
      </c>
      <c r="G42" s="41">
        <f t="shared" si="3"/>
        <v>1099</v>
      </c>
      <c r="H42" s="42">
        <f t="shared" si="4"/>
        <v>1134</v>
      </c>
      <c r="I42" s="42">
        <f t="shared" si="5"/>
        <v>1482.67</v>
      </c>
      <c r="J42" s="41">
        <f t="shared" si="6"/>
        <v>1446</v>
      </c>
      <c r="K42" s="60">
        <f t="shared" si="7"/>
        <v>1634</v>
      </c>
    </row>
    <row r="43" spans="1:11" x14ac:dyDescent="0.25">
      <c r="A43">
        <v>200</v>
      </c>
      <c r="B43" s="82"/>
      <c r="C43" s="1">
        <v>2400</v>
      </c>
      <c r="D43" s="41">
        <f t="shared" si="0"/>
        <v>1802</v>
      </c>
      <c r="E43" s="41">
        <f t="shared" si="1"/>
        <v>770</v>
      </c>
      <c r="F43" s="41">
        <f t="shared" si="2"/>
        <v>867</v>
      </c>
      <c r="G43" s="41">
        <f t="shared" si="3"/>
        <v>1147</v>
      </c>
      <c r="H43" s="42">
        <f t="shared" si="4"/>
        <v>1183</v>
      </c>
      <c r="I43" s="42">
        <f t="shared" si="5"/>
        <v>1542.5550000000001</v>
      </c>
      <c r="J43" s="41">
        <f t="shared" si="6"/>
        <v>1508</v>
      </c>
      <c r="K43" s="60">
        <f t="shared" si="7"/>
        <v>1704</v>
      </c>
    </row>
    <row r="44" spans="1:11" x14ac:dyDescent="0.25">
      <c r="A44">
        <v>200</v>
      </c>
      <c r="B44" s="82"/>
      <c r="C44" s="1">
        <v>2500</v>
      </c>
      <c r="D44" s="41">
        <f t="shared" si="0"/>
        <v>1878</v>
      </c>
      <c r="E44" s="41">
        <f t="shared" si="1"/>
        <v>802</v>
      </c>
      <c r="F44" s="41">
        <f t="shared" si="2"/>
        <v>898</v>
      </c>
      <c r="G44" s="41">
        <f t="shared" si="3"/>
        <v>1195</v>
      </c>
      <c r="H44" s="42">
        <f t="shared" si="4"/>
        <v>1232</v>
      </c>
      <c r="I44" s="42">
        <f t="shared" si="5"/>
        <v>1602.44</v>
      </c>
      <c r="J44" s="41">
        <f t="shared" ref="J44" si="10">ROUND(H44*1.275,0)</f>
        <v>1571</v>
      </c>
      <c r="K44" s="60">
        <f t="shared" ref="K44" si="11">ROUND(J44*1.13,0)</f>
        <v>1775</v>
      </c>
    </row>
    <row r="45" spans="1:11" x14ac:dyDescent="0.25">
      <c r="A45">
        <v>200</v>
      </c>
      <c r="B45" s="82"/>
      <c r="C45" s="1">
        <v>2600</v>
      </c>
      <c r="D45" s="41">
        <f t="shared" si="0"/>
        <v>1953</v>
      </c>
      <c r="E45" s="41">
        <f t="shared" si="1"/>
        <v>834</v>
      </c>
      <c r="F45" s="41">
        <f t="shared" si="2"/>
        <v>929</v>
      </c>
      <c r="G45" s="41">
        <f t="shared" si="3"/>
        <v>1243</v>
      </c>
      <c r="H45" s="42">
        <f t="shared" si="4"/>
        <v>1281</v>
      </c>
      <c r="I45" s="42">
        <f t="shared" si="5"/>
        <v>1661.2925</v>
      </c>
      <c r="J45" s="41">
        <f t="shared" ref="J45:J56" si="12">ROUND(H45*1.275,0)</f>
        <v>1633</v>
      </c>
      <c r="K45" s="60">
        <f t="shared" ref="K45:K56" si="13">ROUND(J45*1.13,0)</f>
        <v>1845</v>
      </c>
    </row>
    <row r="46" spans="1:11" x14ac:dyDescent="0.25">
      <c r="A46">
        <v>200</v>
      </c>
      <c r="B46" s="82"/>
      <c r="C46" s="1">
        <v>2700</v>
      </c>
      <c r="D46" s="41">
        <f t="shared" si="0"/>
        <v>2028</v>
      </c>
      <c r="E46" s="41">
        <f t="shared" si="1"/>
        <v>866</v>
      </c>
      <c r="F46" s="41">
        <f t="shared" si="2"/>
        <v>959</v>
      </c>
      <c r="G46" s="41">
        <f t="shared" si="3"/>
        <v>1291</v>
      </c>
      <c r="H46" s="42">
        <f t="shared" si="4"/>
        <v>1331</v>
      </c>
      <c r="I46" s="42">
        <f t="shared" si="5"/>
        <v>1720.145</v>
      </c>
      <c r="J46" s="41">
        <f t="shared" si="12"/>
        <v>1697</v>
      </c>
      <c r="K46" s="60">
        <f t="shared" si="13"/>
        <v>1918</v>
      </c>
    </row>
    <row r="47" spans="1:11" x14ac:dyDescent="0.25">
      <c r="A47">
        <v>200</v>
      </c>
      <c r="B47" s="82"/>
      <c r="C47" s="1">
        <v>2800</v>
      </c>
      <c r="D47" s="41">
        <f t="shared" si="0"/>
        <v>2103</v>
      </c>
      <c r="E47" s="41">
        <f t="shared" si="1"/>
        <v>898</v>
      </c>
      <c r="F47" s="41">
        <f t="shared" si="2"/>
        <v>989</v>
      </c>
      <c r="G47" s="41">
        <f t="shared" si="3"/>
        <v>1338</v>
      </c>
      <c r="H47" s="42">
        <f t="shared" si="4"/>
        <v>1380</v>
      </c>
      <c r="I47" s="42">
        <f t="shared" si="5"/>
        <v>1777.9649999999999</v>
      </c>
      <c r="J47" s="41">
        <f t="shared" si="12"/>
        <v>1760</v>
      </c>
      <c r="K47" s="60">
        <f t="shared" si="13"/>
        <v>1989</v>
      </c>
    </row>
    <row r="48" spans="1:11" x14ac:dyDescent="0.25">
      <c r="A48">
        <v>200</v>
      </c>
      <c r="B48" s="82"/>
      <c r="C48" s="1">
        <v>2900</v>
      </c>
      <c r="D48" s="41">
        <f t="shared" si="0"/>
        <v>2178</v>
      </c>
      <c r="E48" s="41">
        <f t="shared" si="1"/>
        <v>930</v>
      </c>
      <c r="F48" s="41">
        <f t="shared" si="2"/>
        <v>1019</v>
      </c>
      <c r="G48" s="41">
        <f t="shared" si="3"/>
        <v>1386</v>
      </c>
      <c r="H48" s="42">
        <f t="shared" si="4"/>
        <v>1429</v>
      </c>
      <c r="I48" s="42">
        <f t="shared" si="5"/>
        <v>1836.8174999999999</v>
      </c>
      <c r="J48" s="41">
        <f t="shared" si="12"/>
        <v>1822</v>
      </c>
      <c r="K48" s="60">
        <f t="shared" si="13"/>
        <v>2059</v>
      </c>
    </row>
    <row r="49" spans="1:11" x14ac:dyDescent="0.25">
      <c r="A49">
        <v>200</v>
      </c>
      <c r="B49" s="82"/>
      <c r="C49" s="1">
        <v>3000</v>
      </c>
      <c r="D49" s="41">
        <f t="shared" si="0"/>
        <v>2253</v>
      </c>
      <c r="E49" s="41">
        <f t="shared" si="1"/>
        <v>962</v>
      </c>
      <c r="F49" s="41">
        <f t="shared" si="2"/>
        <v>1048</v>
      </c>
      <c r="G49" s="41">
        <f t="shared" si="3"/>
        <v>1434</v>
      </c>
      <c r="H49" s="42">
        <f t="shared" si="4"/>
        <v>1478</v>
      </c>
      <c r="I49" s="42">
        <f t="shared" si="5"/>
        <v>1893.605</v>
      </c>
      <c r="J49" s="41">
        <f t="shared" si="12"/>
        <v>1884</v>
      </c>
      <c r="K49" s="60">
        <f t="shared" si="13"/>
        <v>2129</v>
      </c>
    </row>
    <row r="50" spans="1:11" x14ac:dyDescent="0.25">
      <c r="A50">
        <v>200</v>
      </c>
      <c r="B50" s="82"/>
      <c r="C50" s="1">
        <v>3100</v>
      </c>
      <c r="D50" s="41">
        <f t="shared" si="0"/>
        <v>2328</v>
      </c>
      <c r="E50" s="41">
        <f t="shared" si="1"/>
        <v>994</v>
      </c>
      <c r="F50" s="41">
        <f t="shared" si="2"/>
        <v>1076</v>
      </c>
      <c r="G50" s="41">
        <f t="shared" si="3"/>
        <v>1482</v>
      </c>
      <c r="H50" s="42">
        <f t="shared" si="4"/>
        <v>1527</v>
      </c>
      <c r="I50" s="42">
        <f t="shared" si="5"/>
        <v>1951.425</v>
      </c>
      <c r="J50" s="41">
        <f t="shared" si="12"/>
        <v>1947</v>
      </c>
      <c r="K50" s="60">
        <f t="shared" si="13"/>
        <v>2200</v>
      </c>
    </row>
    <row r="51" spans="1:11" x14ac:dyDescent="0.25">
      <c r="A51">
        <v>200</v>
      </c>
      <c r="B51" s="82"/>
      <c r="C51" s="1">
        <v>3200</v>
      </c>
      <c r="D51" s="41">
        <f t="shared" si="0"/>
        <v>2403</v>
      </c>
      <c r="E51" s="41">
        <f t="shared" si="1"/>
        <v>1026</v>
      </c>
      <c r="F51" s="41">
        <f t="shared" si="2"/>
        <v>1105</v>
      </c>
      <c r="G51" s="41">
        <f t="shared" si="3"/>
        <v>1530</v>
      </c>
      <c r="H51" s="42">
        <f t="shared" si="4"/>
        <v>1576</v>
      </c>
      <c r="I51" s="42">
        <f t="shared" si="5"/>
        <v>2008.2124999999999</v>
      </c>
      <c r="J51" s="41">
        <f t="shared" si="12"/>
        <v>2009</v>
      </c>
      <c r="K51" s="60">
        <f t="shared" si="13"/>
        <v>2270</v>
      </c>
    </row>
    <row r="52" spans="1:11" x14ac:dyDescent="0.25">
      <c r="A52">
        <v>200</v>
      </c>
      <c r="B52" s="82"/>
      <c r="C52" s="1">
        <v>3300</v>
      </c>
      <c r="D52" s="41">
        <f t="shared" si="0"/>
        <v>2478</v>
      </c>
      <c r="E52" s="41">
        <f t="shared" si="1"/>
        <v>1058</v>
      </c>
      <c r="F52" s="41">
        <f t="shared" si="2"/>
        <v>1133</v>
      </c>
      <c r="G52" s="41">
        <f t="shared" si="3"/>
        <v>1577</v>
      </c>
      <c r="H52" s="42">
        <f t="shared" si="4"/>
        <v>1625</v>
      </c>
      <c r="I52" s="42">
        <f t="shared" si="5"/>
        <v>2065</v>
      </c>
      <c r="J52" s="41">
        <f t="shared" si="12"/>
        <v>2072</v>
      </c>
      <c r="K52" s="60">
        <f t="shared" si="13"/>
        <v>2341</v>
      </c>
    </row>
    <row r="53" spans="1:11" x14ac:dyDescent="0.25">
      <c r="A53">
        <v>200</v>
      </c>
      <c r="B53" s="82"/>
      <c r="C53" s="1">
        <v>3400</v>
      </c>
      <c r="D53" s="41">
        <f t="shared" si="0"/>
        <v>2554</v>
      </c>
      <c r="E53" s="41">
        <f t="shared" si="1"/>
        <v>1090</v>
      </c>
      <c r="F53" s="41">
        <f t="shared" si="2"/>
        <v>1160</v>
      </c>
      <c r="G53" s="41">
        <f t="shared" si="3"/>
        <v>1625</v>
      </c>
      <c r="H53" s="42">
        <f t="shared" si="4"/>
        <v>1674</v>
      </c>
      <c r="I53" s="42">
        <f t="shared" si="5"/>
        <v>2120.7550000000001</v>
      </c>
      <c r="J53" s="41">
        <f t="shared" si="12"/>
        <v>2134</v>
      </c>
      <c r="K53" s="60">
        <f t="shared" si="13"/>
        <v>2411</v>
      </c>
    </row>
    <row r="54" spans="1:11" x14ac:dyDescent="0.25">
      <c r="A54">
        <v>200</v>
      </c>
      <c r="B54" s="82"/>
      <c r="C54" s="1">
        <v>3500</v>
      </c>
      <c r="D54" s="41">
        <f t="shared" si="0"/>
        <v>2629</v>
      </c>
      <c r="E54" s="41">
        <f t="shared" si="1"/>
        <v>1122</v>
      </c>
      <c r="F54" s="41">
        <f t="shared" si="2"/>
        <v>1188</v>
      </c>
      <c r="G54" s="41">
        <f t="shared" si="3"/>
        <v>1673</v>
      </c>
      <c r="H54" s="42">
        <f t="shared" si="4"/>
        <v>1724</v>
      </c>
      <c r="I54" s="42">
        <f t="shared" si="5"/>
        <v>2176.5099999999998</v>
      </c>
      <c r="J54" s="41">
        <f t="shared" si="12"/>
        <v>2198</v>
      </c>
      <c r="K54" s="60">
        <f t="shared" si="13"/>
        <v>2484</v>
      </c>
    </row>
    <row r="55" spans="1:11" x14ac:dyDescent="0.25">
      <c r="A55">
        <v>200</v>
      </c>
      <c r="B55" s="82"/>
      <c r="C55" s="1">
        <v>3600</v>
      </c>
      <c r="D55" s="41">
        <f t="shared" si="0"/>
        <v>2704</v>
      </c>
      <c r="E55" s="41">
        <f t="shared" si="1"/>
        <v>1154</v>
      </c>
      <c r="F55" s="41">
        <f t="shared" si="2"/>
        <v>1215</v>
      </c>
      <c r="G55" s="41">
        <f t="shared" si="3"/>
        <v>1721</v>
      </c>
      <c r="H55" s="42">
        <f t="shared" si="4"/>
        <v>1773</v>
      </c>
      <c r="I55" s="42">
        <f t="shared" si="5"/>
        <v>2232.2649999999999</v>
      </c>
      <c r="J55" s="41">
        <f t="shared" si="12"/>
        <v>2261</v>
      </c>
      <c r="K55" s="60">
        <f t="shared" si="13"/>
        <v>2555</v>
      </c>
    </row>
    <row r="56" spans="1:11" x14ac:dyDescent="0.25">
      <c r="A56">
        <v>200</v>
      </c>
      <c r="B56" s="82"/>
      <c r="C56" s="1">
        <v>3700</v>
      </c>
      <c r="D56" s="41">
        <f t="shared" si="0"/>
        <v>2779</v>
      </c>
      <c r="E56" s="41">
        <f t="shared" si="1"/>
        <v>1186</v>
      </c>
      <c r="F56" s="41">
        <f t="shared" si="2"/>
        <v>1241</v>
      </c>
      <c r="G56" s="41">
        <f t="shared" si="3"/>
        <v>1769</v>
      </c>
      <c r="H56" s="42">
        <f t="shared" si="4"/>
        <v>1822</v>
      </c>
      <c r="I56" s="42">
        <f t="shared" si="5"/>
        <v>2286.9874999999997</v>
      </c>
      <c r="J56" s="41">
        <f t="shared" si="12"/>
        <v>2323</v>
      </c>
      <c r="K56" s="60">
        <f t="shared" si="13"/>
        <v>2625</v>
      </c>
    </row>
    <row r="57" spans="1:11" x14ac:dyDescent="0.25">
      <c r="A57">
        <v>200</v>
      </c>
      <c r="B57" s="82"/>
      <c r="C57" s="1">
        <v>3800</v>
      </c>
      <c r="D57" s="41">
        <f t="shared" si="0"/>
        <v>2854</v>
      </c>
      <c r="E57" s="41">
        <f t="shared" si="1"/>
        <v>1219</v>
      </c>
      <c r="F57" s="41">
        <f t="shared" si="2"/>
        <v>1268</v>
      </c>
      <c r="G57" s="41">
        <f t="shared" si="3"/>
        <v>1817</v>
      </c>
      <c r="H57" s="42">
        <f t="shared" si="4"/>
        <v>1871</v>
      </c>
      <c r="I57" s="42">
        <f t="shared" si="5"/>
        <v>2341.71</v>
      </c>
      <c r="J57" s="41">
        <f t="shared" ref="J57:J59" si="14">ROUND(H57*1.275,0)</f>
        <v>2386</v>
      </c>
      <c r="K57" s="60">
        <f t="shared" ref="K57:K59" si="15">ROUND(J57*1.13,0)</f>
        <v>2696</v>
      </c>
    </row>
    <row r="58" spans="1:11" x14ac:dyDescent="0.25">
      <c r="A58">
        <v>200</v>
      </c>
      <c r="B58" s="82"/>
      <c r="C58" s="1">
        <v>3900</v>
      </c>
      <c r="D58" s="41">
        <f t="shared" si="0"/>
        <v>2929</v>
      </c>
      <c r="E58" s="41">
        <f t="shared" si="1"/>
        <v>1251</v>
      </c>
      <c r="F58" s="41">
        <f t="shared" si="2"/>
        <v>1293</v>
      </c>
      <c r="G58" s="41">
        <f t="shared" si="3"/>
        <v>1864</v>
      </c>
      <c r="H58" s="42">
        <f t="shared" si="4"/>
        <v>1920</v>
      </c>
      <c r="I58" s="42">
        <f t="shared" si="5"/>
        <v>2396.4324999999999</v>
      </c>
      <c r="J58" s="41">
        <f t="shared" si="14"/>
        <v>2448</v>
      </c>
      <c r="K58" s="60">
        <f t="shared" si="15"/>
        <v>2766</v>
      </c>
    </row>
    <row r="59" spans="1:11" ht="15.75" thickBot="1" x14ac:dyDescent="0.3">
      <c r="A59">
        <v>200</v>
      </c>
      <c r="B59" s="83"/>
      <c r="C59" s="61">
        <v>4000</v>
      </c>
      <c r="D59" s="62">
        <f t="shared" si="0"/>
        <v>3004</v>
      </c>
      <c r="E59" s="62">
        <f t="shared" si="1"/>
        <v>1283</v>
      </c>
      <c r="F59" s="62">
        <f t="shared" si="2"/>
        <v>1319</v>
      </c>
      <c r="G59" s="62">
        <f t="shared" si="3"/>
        <v>1912</v>
      </c>
      <c r="H59" s="63">
        <f t="shared" si="4"/>
        <v>1969</v>
      </c>
      <c r="I59" s="63">
        <f t="shared" si="5"/>
        <v>2451.1549999999997</v>
      </c>
      <c r="J59" s="62">
        <f t="shared" si="14"/>
        <v>2510</v>
      </c>
      <c r="K59" s="64">
        <f t="shared" si="15"/>
        <v>2836</v>
      </c>
    </row>
    <row r="60" spans="1:11" x14ac:dyDescent="0.25">
      <c r="A60">
        <v>300</v>
      </c>
      <c r="B60" s="84">
        <v>300</v>
      </c>
      <c r="C60" s="40">
        <v>200</v>
      </c>
      <c r="D60" s="57">
        <f t="shared" si="0"/>
        <v>224</v>
      </c>
      <c r="E60" s="57">
        <f t="shared" si="1"/>
        <v>92</v>
      </c>
      <c r="F60" s="57">
        <f t="shared" si="2"/>
        <v>110</v>
      </c>
      <c r="G60" s="57">
        <f t="shared" si="3"/>
        <v>133</v>
      </c>
      <c r="H60" s="58">
        <f t="shared" si="4"/>
        <v>139</v>
      </c>
      <c r="I60" s="58">
        <f t="shared" si="5"/>
        <v>184.8175</v>
      </c>
      <c r="J60" s="57">
        <f t="shared" si="6"/>
        <v>177</v>
      </c>
      <c r="K60" s="59">
        <f t="shared" si="7"/>
        <v>200</v>
      </c>
    </row>
    <row r="61" spans="1:11" x14ac:dyDescent="0.25">
      <c r="A61">
        <v>300</v>
      </c>
      <c r="B61" s="82"/>
      <c r="C61" s="1">
        <v>300</v>
      </c>
      <c r="D61" s="41">
        <f t="shared" si="0"/>
        <v>335</v>
      </c>
      <c r="E61" s="41">
        <f t="shared" si="1"/>
        <v>138</v>
      </c>
      <c r="F61" s="41">
        <f t="shared" si="2"/>
        <v>164</v>
      </c>
      <c r="G61" s="41">
        <f t="shared" si="3"/>
        <v>199</v>
      </c>
      <c r="H61" s="42">
        <f t="shared" si="4"/>
        <v>209</v>
      </c>
      <c r="I61" s="42">
        <f t="shared" si="5"/>
        <v>276.70999999999998</v>
      </c>
      <c r="J61" s="41">
        <f t="shared" si="6"/>
        <v>266</v>
      </c>
      <c r="K61" s="60">
        <f t="shared" si="7"/>
        <v>301</v>
      </c>
    </row>
    <row r="62" spans="1:11" x14ac:dyDescent="0.25">
      <c r="A62">
        <v>300</v>
      </c>
      <c r="B62" s="82"/>
      <c r="C62" s="1">
        <v>400</v>
      </c>
      <c r="D62" s="41">
        <f t="shared" si="0"/>
        <v>447</v>
      </c>
      <c r="E62" s="41">
        <f t="shared" si="1"/>
        <v>184</v>
      </c>
      <c r="F62" s="41">
        <f t="shared" si="2"/>
        <v>218</v>
      </c>
      <c r="G62" s="41">
        <f t="shared" si="3"/>
        <v>266</v>
      </c>
      <c r="H62" s="42">
        <f t="shared" si="4"/>
        <v>278</v>
      </c>
      <c r="I62" s="42">
        <f t="shared" si="5"/>
        <v>368.60249999999996</v>
      </c>
      <c r="J62" s="41">
        <f t="shared" ref="J62:J92" si="16">ROUND(H62*1.275,0)</f>
        <v>354</v>
      </c>
      <c r="K62" s="60">
        <f t="shared" ref="K62:K92" si="17">ROUND(J62*1.13,0)</f>
        <v>400</v>
      </c>
    </row>
    <row r="63" spans="1:11" x14ac:dyDescent="0.25">
      <c r="A63">
        <v>300</v>
      </c>
      <c r="B63" s="82"/>
      <c r="C63" s="1">
        <v>500</v>
      </c>
      <c r="D63" s="41">
        <f t="shared" si="0"/>
        <v>559</v>
      </c>
      <c r="E63" s="41">
        <f t="shared" si="1"/>
        <v>230</v>
      </c>
      <c r="F63" s="41">
        <f t="shared" si="2"/>
        <v>272</v>
      </c>
      <c r="G63" s="41">
        <f t="shared" si="3"/>
        <v>332</v>
      </c>
      <c r="H63" s="42">
        <f t="shared" si="4"/>
        <v>348</v>
      </c>
      <c r="I63" s="42">
        <f t="shared" si="5"/>
        <v>460.495</v>
      </c>
      <c r="J63" s="41">
        <f t="shared" si="16"/>
        <v>444</v>
      </c>
      <c r="K63" s="60">
        <f t="shared" si="17"/>
        <v>502</v>
      </c>
    </row>
    <row r="64" spans="1:11" x14ac:dyDescent="0.25">
      <c r="A64">
        <v>300</v>
      </c>
      <c r="B64" s="82"/>
      <c r="C64" s="1">
        <v>600</v>
      </c>
      <c r="D64" s="41">
        <f t="shared" si="0"/>
        <v>671</v>
      </c>
      <c r="E64" s="41">
        <f t="shared" si="1"/>
        <v>276</v>
      </c>
      <c r="F64" s="41">
        <f t="shared" si="2"/>
        <v>325</v>
      </c>
      <c r="G64" s="41">
        <f t="shared" si="3"/>
        <v>398</v>
      </c>
      <c r="H64" s="42">
        <f t="shared" si="4"/>
        <v>418</v>
      </c>
      <c r="I64" s="42">
        <f t="shared" si="5"/>
        <v>551.35500000000002</v>
      </c>
      <c r="J64" s="41">
        <f t="shared" si="16"/>
        <v>533</v>
      </c>
      <c r="K64" s="60">
        <f t="shared" si="17"/>
        <v>602</v>
      </c>
    </row>
    <row r="65" spans="1:11" x14ac:dyDescent="0.25">
      <c r="A65">
        <v>300</v>
      </c>
      <c r="B65" s="82"/>
      <c r="C65" s="1">
        <v>700</v>
      </c>
      <c r="D65" s="41">
        <f t="shared" si="0"/>
        <v>783</v>
      </c>
      <c r="E65" s="41">
        <f t="shared" si="1"/>
        <v>322</v>
      </c>
      <c r="F65" s="41">
        <f t="shared" si="2"/>
        <v>377</v>
      </c>
      <c r="G65" s="41">
        <f t="shared" si="3"/>
        <v>465</v>
      </c>
      <c r="H65" s="42">
        <f t="shared" si="4"/>
        <v>487</v>
      </c>
      <c r="I65" s="42">
        <f t="shared" si="5"/>
        <v>641.1825</v>
      </c>
      <c r="J65" s="41">
        <f t="shared" si="16"/>
        <v>621</v>
      </c>
      <c r="K65" s="60">
        <f t="shared" si="17"/>
        <v>702</v>
      </c>
    </row>
    <row r="66" spans="1:11" x14ac:dyDescent="0.25">
      <c r="A66">
        <v>300</v>
      </c>
      <c r="B66" s="82"/>
      <c r="C66" s="1">
        <v>800</v>
      </c>
      <c r="D66" s="41">
        <f t="shared" si="0"/>
        <v>894</v>
      </c>
      <c r="E66" s="41">
        <f t="shared" si="1"/>
        <v>368</v>
      </c>
      <c r="F66" s="41">
        <f t="shared" si="2"/>
        <v>430</v>
      </c>
      <c r="G66" s="41">
        <f t="shared" si="3"/>
        <v>531</v>
      </c>
      <c r="H66" s="42">
        <f t="shared" si="4"/>
        <v>557</v>
      </c>
      <c r="I66" s="42">
        <f t="shared" si="5"/>
        <v>732.04250000000002</v>
      </c>
      <c r="J66" s="41">
        <f t="shared" si="16"/>
        <v>710</v>
      </c>
      <c r="K66" s="60">
        <f t="shared" si="17"/>
        <v>802</v>
      </c>
    </row>
    <row r="67" spans="1:11" x14ac:dyDescent="0.25">
      <c r="A67">
        <v>300</v>
      </c>
      <c r="B67" s="82"/>
      <c r="C67" s="1">
        <v>900</v>
      </c>
      <c r="D67" s="41">
        <f t="shared" si="0"/>
        <v>1006</v>
      </c>
      <c r="E67" s="41">
        <f t="shared" si="1"/>
        <v>414</v>
      </c>
      <c r="F67" s="41">
        <f t="shared" si="2"/>
        <v>482</v>
      </c>
      <c r="G67" s="41">
        <f t="shared" si="3"/>
        <v>598</v>
      </c>
      <c r="H67" s="42">
        <f t="shared" si="4"/>
        <v>626</v>
      </c>
      <c r="I67" s="42">
        <f t="shared" si="5"/>
        <v>821.87</v>
      </c>
      <c r="J67" s="41">
        <f t="shared" si="16"/>
        <v>798</v>
      </c>
      <c r="K67" s="60">
        <f t="shared" si="17"/>
        <v>902</v>
      </c>
    </row>
    <row r="68" spans="1:11" x14ac:dyDescent="0.25">
      <c r="A68">
        <v>300</v>
      </c>
      <c r="B68" s="82"/>
      <c r="C68" s="1">
        <v>1000</v>
      </c>
      <c r="D68" s="41">
        <f t="shared" si="0"/>
        <v>1118</v>
      </c>
      <c r="E68" s="41">
        <f t="shared" si="1"/>
        <v>460</v>
      </c>
      <c r="F68" s="41">
        <f t="shared" si="2"/>
        <v>533</v>
      </c>
      <c r="G68" s="41">
        <f t="shared" si="3"/>
        <v>664</v>
      </c>
      <c r="H68" s="42">
        <f t="shared" si="4"/>
        <v>696</v>
      </c>
      <c r="I68" s="42">
        <f t="shared" si="5"/>
        <v>910.66499999999996</v>
      </c>
      <c r="J68" s="41">
        <f t="shared" si="16"/>
        <v>887</v>
      </c>
      <c r="K68" s="60">
        <f t="shared" si="17"/>
        <v>1002</v>
      </c>
    </row>
    <row r="69" spans="1:11" x14ac:dyDescent="0.25">
      <c r="A69">
        <v>300</v>
      </c>
      <c r="B69" s="82"/>
      <c r="C69" s="1">
        <v>1100</v>
      </c>
      <c r="D69" s="41">
        <f t="shared" si="0"/>
        <v>1230</v>
      </c>
      <c r="E69" s="41">
        <f t="shared" si="1"/>
        <v>505</v>
      </c>
      <c r="F69" s="41">
        <f t="shared" si="2"/>
        <v>584</v>
      </c>
      <c r="G69" s="41">
        <f t="shared" si="3"/>
        <v>730</v>
      </c>
      <c r="H69" s="42">
        <f t="shared" si="4"/>
        <v>765</v>
      </c>
      <c r="I69" s="42">
        <f t="shared" si="5"/>
        <v>1000.4924999999999</v>
      </c>
      <c r="J69" s="41">
        <f t="shared" si="16"/>
        <v>975</v>
      </c>
      <c r="K69" s="60">
        <f t="shared" si="17"/>
        <v>1102</v>
      </c>
    </row>
    <row r="70" spans="1:11" x14ac:dyDescent="0.25">
      <c r="A70">
        <v>300</v>
      </c>
      <c r="B70" s="82"/>
      <c r="C70" s="1">
        <v>1200</v>
      </c>
      <c r="D70" s="41">
        <f t="shared" si="0"/>
        <v>1342</v>
      </c>
      <c r="E70" s="41">
        <f t="shared" si="1"/>
        <v>551</v>
      </c>
      <c r="F70" s="41">
        <f t="shared" si="2"/>
        <v>635</v>
      </c>
      <c r="G70" s="41">
        <f t="shared" si="3"/>
        <v>797</v>
      </c>
      <c r="H70" s="42">
        <f t="shared" si="4"/>
        <v>835</v>
      </c>
      <c r="I70" s="42">
        <f t="shared" si="5"/>
        <v>1089.2874999999999</v>
      </c>
      <c r="J70" s="41">
        <f t="shared" si="16"/>
        <v>1065</v>
      </c>
      <c r="K70" s="60">
        <f t="shared" si="17"/>
        <v>1203</v>
      </c>
    </row>
    <row r="71" spans="1:11" x14ac:dyDescent="0.25">
      <c r="A71">
        <v>300</v>
      </c>
      <c r="B71" s="82"/>
      <c r="C71" s="1">
        <v>1300</v>
      </c>
      <c r="D71" s="41">
        <f t="shared" si="0"/>
        <v>1453</v>
      </c>
      <c r="E71" s="41">
        <f t="shared" si="1"/>
        <v>597</v>
      </c>
      <c r="F71" s="41">
        <f t="shared" si="2"/>
        <v>685</v>
      </c>
      <c r="G71" s="41">
        <f t="shared" si="3"/>
        <v>863</v>
      </c>
      <c r="H71" s="42">
        <f t="shared" si="4"/>
        <v>905</v>
      </c>
      <c r="I71" s="42">
        <f t="shared" si="5"/>
        <v>1177.05</v>
      </c>
      <c r="J71" s="41">
        <f t="shared" si="16"/>
        <v>1154</v>
      </c>
      <c r="K71" s="60">
        <f t="shared" si="17"/>
        <v>1304</v>
      </c>
    </row>
    <row r="72" spans="1:11" x14ac:dyDescent="0.25">
      <c r="A72">
        <v>300</v>
      </c>
      <c r="B72" s="82"/>
      <c r="C72" s="1">
        <v>1400</v>
      </c>
      <c r="D72" s="41">
        <f t="shared" si="0"/>
        <v>1565</v>
      </c>
      <c r="E72" s="41">
        <f t="shared" si="1"/>
        <v>643</v>
      </c>
      <c r="F72" s="41">
        <f t="shared" si="2"/>
        <v>735</v>
      </c>
      <c r="G72" s="41">
        <f t="shared" si="3"/>
        <v>930</v>
      </c>
      <c r="H72" s="42">
        <f t="shared" si="4"/>
        <v>974</v>
      </c>
      <c r="I72" s="42">
        <f t="shared" si="5"/>
        <v>1265.845</v>
      </c>
      <c r="J72" s="41">
        <f t="shared" si="16"/>
        <v>1242</v>
      </c>
      <c r="K72" s="60">
        <f t="shared" si="17"/>
        <v>1403</v>
      </c>
    </row>
    <row r="73" spans="1:11" x14ac:dyDescent="0.25">
      <c r="A73">
        <v>300</v>
      </c>
      <c r="B73" s="82"/>
      <c r="C73" s="1">
        <v>1500</v>
      </c>
      <c r="D73" s="41">
        <f t="shared" si="0"/>
        <v>1677</v>
      </c>
      <c r="E73" s="41">
        <f t="shared" si="1"/>
        <v>689</v>
      </c>
      <c r="F73" s="41">
        <f t="shared" si="2"/>
        <v>784</v>
      </c>
      <c r="G73" s="41">
        <f t="shared" si="3"/>
        <v>996</v>
      </c>
      <c r="H73" s="42">
        <f t="shared" si="4"/>
        <v>1044</v>
      </c>
      <c r="I73" s="42">
        <f t="shared" si="5"/>
        <v>1353.6075000000001</v>
      </c>
      <c r="J73" s="41">
        <f t="shared" si="16"/>
        <v>1331</v>
      </c>
      <c r="K73" s="60">
        <f t="shared" si="17"/>
        <v>1504</v>
      </c>
    </row>
    <row r="74" spans="1:11" x14ac:dyDescent="0.25">
      <c r="A74">
        <v>300</v>
      </c>
      <c r="B74" s="82"/>
      <c r="C74" s="1">
        <v>1600</v>
      </c>
      <c r="D74" s="41">
        <f t="shared" si="0"/>
        <v>1789</v>
      </c>
      <c r="E74" s="41">
        <f t="shared" si="1"/>
        <v>735</v>
      </c>
      <c r="F74" s="41">
        <f t="shared" si="2"/>
        <v>834</v>
      </c>
      <c r="G74" s="41">
        <f t="shared" si="3"/>
        <v>1062</v>
      </c>
      <c r="H74" s="42">
        <f t="shared" si="4"/>
        <v>1113</v>
      </c>
      <c r="I74" s="42">
        <f t="shared" si="5"/>
        <v>1440.3374999999999</v>
      </c>
      <c r="J74" s="41">
        <f t="shared" si="16"/>
        <v>1419</v>
      </c>
      <c r="K74" s="60">
        <f t="shared" si="17"/>
        <v>1603</v>
      </c>
    </row>
    <row r="75" spans="1:11" x14ac:dyDescent="0.25">
      <c r="A75">
        <v>300</v>
      </c>
      <c r="B75" s="82"/>
      <c r="C75" s="1">
        <v>1700</v>
      </c>
      <c r="D75" s="41">
        <f t="shared" si="0"/>
        <v>1901</v>
      </c>
      <c r="E75" s="41">
        <f t="shared" si="1"/>
        <v>781</v>
      </c>
      <c r="F75" s="41">
        <f t="shared" si="2"/>
        <v>882</v>
      </c>
      <c r="G75" s="41">
        <f t="shared" si="3"/>
        <v>1129</v>
      </c>
      <c r="H75" s="42">
        <f t="shared" si="4"/>
        <v>1183</v>
      </c>
      <c r="I75" s="42">
        <f t="shared" si="5"/>
        <v>1527.0674999999999</v>
      </c>
      <c r="J75" s="41">
        <f t="shared" si="16"/>
        <v>1508</v>
      </c>
      <c r="K75" s="60">
        <f t="shared" si="17"/>
        <v>1704</v>
      </c>
    </row>
    <row r="76" spans="1:11" x14ac:dyDescent="0.25">
      <c r="A76">
        <v>300</v>
      </c>
      <c r="B76" s="82"/>
      <c r="C76" s="1">
        <v>1800</v>
      </c>
      <c r="D76" s="41">
        <f t="shared" si="0"/>
        <v>2013</v>
      </c>
      <c r="E76" s="41">
        <f t="shared" si="1"/>
        <v>827</v>
      </c>
      <c r="F76" s="41">
        <f t="shared" si="2"/>
        <v>931</v>
      </c>
      <c r="G76" s="41">
        <f t="shared" si="3"/>
        <v>1195</v>
      </c>
      <c r="H76" s="42">
        <f t="shared" si="4"/>
        <v>1252</v>
      </c>
      <c r="I76" s="42">
        <f t="shared" si="5"/>
        <v>1613.7974999999999</v>
      </c>
      <c r="J76" s="41">
        <f t="shared" si="16"/>
        <v>1596</v>
      </c>
      <c r="K76" s="60">
        <f t="shared" si="17"/>
        <v>1803</v>
      </c>
    </row>
    <row r="77" spans="1:11" x14ac:dyDescent="0.25">
      <c r="A77">
        <v>300</v>
      </c>
      <c r="B77" s="82"/>
      <c r="C77" s="1">
        <v>1900</v>
      </c>
      <c r="D77" s="41">
        <f t="shared" si="0"/>
        <v>2124</v>
      </c>
      <c r="E77" s="41">
        <f t="shared" si="1"/>
        <v>873</v>
      </c>
      <c r="F77" s="41">
        <f t="shared" si="2"/>
        <v>979</v>
      </c>
      <c r="G77" s="41">
        <f t="shared" si="3"/>
        <v>1262</v>
      </c>
      <c r="H77" s="42">
        <f t="shared" si="4"/>
        <v>1322</v>
      </c>
      <c r="I77" s="42">
        <f t="shared" si="5"/>
        <v>1700.5274999999999</v>
      </c>
      <c r="J77" s="41">
        <f t="shared" si="16"/>
        <v>1686</v>
      </c>
      <c r="K77" s="60">
        <f t="shared" si="17"/>
        <v>1905</v>
      </c>
    </row>
    <row r="78" spans="1:11" x14ac:dyDescent="0.25">
      <c r="A78">
        <v>300</v>
      </c>
      <c r="B78" s="82"/>
      <c r="C78" s="1">
        <v>2000</v>
      </c>
      <c r="D78" s="41">
        <f t="shared" si="0"/>
        <v>2236</v>
      </c>
      <c r="E78" s="41">
        <f t="shared" si="1"/>
        <v>919</v>
      </c>
      <c r="F78" s="41">
        <f t="shared" si="2"/>
        <v>1026</v>
      </c>
      <c r="G78" s="41">
        <f t="shared" si="3"/>
        <v>1328</v>
      </c>
      <c r="H78" s="42">
        <f t="shared" si="4"/>
        <v>1391</v>
      </c>
      <c r="I78" s="42">
        <f t="shared" si="5"/>
        <v>1786.2249999999999</v>
      </c>
      <c r="J78" s="41">
        <f t="shared" si="16"/>
        <v>1774</v>
      </c>
      <c r="K78" s="60">
        <f t="shared" si="17"/>
        <v>2005</v>
      </c>
    </row>
    <row r="79" spans="1:11" x14ac:dyDescent="0.25">
      <c r="A79">
        <v>300</v>
      </c>
      <c r="B79" s="82"/>
      <c r="C79" s="1">
        <v>2100</v>
      </c>
      <c r="D79" s="41">
        <f t="shared" si="0"/>
        <v>2348</v>
      </c>
      <c r="E79" s="41">
        <f t="shared" si="1"/>
        <v>965</v>
      </c>
      <c r="F79" s="41">
        <f t="shared" si="2"/>
        <v>1073</v>
      </c>
      <c r="G79" s="41">
        <f t="shared" si="3"/>
        <v>1394</v>
      </c>
      <c r="H79" s="42">
        <f t="shared" si="4"/>
        <v>1460</v>
      </c>
      <c r="I79" s="42">
        <f t="shared" si="5"/>
        <v>1871.9224999999999</v>
      </c>
      <c r="J79" s="41">
        <f t="shared" si="16"/>
        <v>1862</v>
      </c>
      <c r="K79" s="60">
        <f t="shared" si="17"/>
        <v>2104</v>
      </c>
    </row>
    <row r="80" spans="1:11" x14ac:dyDescent="0.25">
      <c r="A80">
        <v>300</v>
      </c>
      <c r="B80" s="82"/>
      <c r="C80" s="1">
        <v>2200</v>
      </c>
      <c r="D80" s="41">
        <f t="shared" si="0"/>
        <v>2460</v>
      </c>
      <c r="E80" s="41">
        <f t="shared" si="1"/>
        <v>1011</v>
      </c>
      <c r="F80" s="41">
        <f t="shared" si="2"/>
        <v>1120</v>
      </c>
      <c r="G80" s="41">
        <f t="shared" si="3"/>
        <v>1461</v>
      </c>
      <c r="H80" s="42">
        <f t="shared" si="4"/>
        <v>1530</v>
      </c>
      <c r="I80" s="42">
        <f t="shared" si="5"/>
        <v>1956.5874999999999</v>
      </c>
      <c r="J80" s="41">
        <f t="shared" si="16"/>
        <v>1951</v>
      </c>
      <c r="K80" s="60">
        <f t="shared" si="17"/>
        <v>2205</v>
      </c>
    </row>
    <row r="81" spans="1:11" x14ac:dyDescent="0.25">
      <c r="A81">
        <v>300</v>
      </c>
      <c r="B81" s="82"/>
      <c r="C81" s="1">
        <v>2300</v>
      </c>
      <c r="D81" s="41">
        <f t="shared" si="0"/>
        <v>2572</v>
      </c>
      <c r="E81" s="41">
        <f t="shared" si="1"/>
        <v>1057</v>
      </c>
      <c r="F81" s="41">
        <f t="shared" si="2"/>
        <v>1167</v>
      </c>
      <c r="G81" s="41">
        <f t="shared" si="3"/>
        <v>1527</v>
      </c>
      <c r="H81" s="42">
        <f t="shared" si="4"/>
        <v>1599</v>
      </c>
      <c r="I81" s="42">
        <f t="shared" si="5"/>
        <v>2042.2849999999999</v>
      </c>
      <c r="J81" s="41">
        <f t="shared" si="16"/>
        <v>2039</v>
      </c>
      <c r="K81" s="60">
        <f t="shared" si="17"/>
        <v>2304</v>
      </c>
    </row>
    <row r="82" spans="1:11" x14ac:dyDescent="0.25">
      <c r="A82">
        <v>300</v>
      </c>
      <c r="B82" s="82"/>
      <c r="C82" s="1">
        <v>2400</v>
      </c>
      <c r="D82" s="41">
        <f t="shared" si="0"/>
        <v>2683</v>
      </c>
      <c r="E82" s="41">
        <f t="shared" si="1"/>
        <v>1103</v>
      </c>
      <c r="F82" s="41">
        <f t="shared" si="2"/>
        <v>1213</v>
      </c>
      <c r="G82" s="41">
        <f t="shared" si="3"/>
        <v>1594</v>
      </c>
      <c r="H82" s="42">
        <f t="shared" si="4"/>
        <v>1669</v>
      </c>
      <c r="I82" s="42">
        <f t="shared" si="5"/>
        <v>2125.9175</v>
      </c>
      <c r="J82" s="41">
        <f t="shared" si="16"/>
        <v>2128</v>
      </c>
      <c r="K82" s="60">
        <f t="shared" si="17"/>
        <v>2405</v>
      </c>
    </row>
    <row r="83" spans="1:11" x14ac:dyDescent="0.25">
      <c r="A83">
        <v>300</v>
      </c>
      <c r="B83" s="82"/>
      <c r="C83" s="1">
        <v>2500</v>
      </c>
      <c r="D83" s="41">
        <f t="shared" si="0"/>
        <v>2795</v>
      </c>
      <c r="E83" s="41">
        <f t="shared" si="1"/>
        <v>1149</v>
      </c>
      <c r="F83" s="41">
        <f t="shared" si="2"/>
        <v>1258</v>
      </c>
      <c r="G83" s="41">
        <f t="shared" si="3"/>
        <v>1660</v>
      </c>
      <c r="H83" s="42">
        <f t="shared" si="4"/>
        <v>1738</v>
      </c>
      <c r="I83" s="42">
        <f t="shared" si="5"/>
        <v>2210.5825</v>
      </c>
      <c r="J83" s="41">
        <f t="shared" si="16"/>
        <v>2216</v>
      </c>
      <c r="K83" s="60">
        <f t="shared" si="17"/>
        <v>2504</v>
      </c>
    </row>
    <row r="84" spans="1:11" x14ac:dyDescent="0.25">
      <c r="A84">
        <v>300</v>
      </c>
      <c r="B84" s="82"/>
      <c r="C84" s="1">
        <v>2600</v>
      </c>
      <c r="D84" s="41">
        <f t="shared" si="0"/>
        <v>2907</v>
      </c>
      <c r="E84" s="41">
        <f t="shared" si="1"/>
        <v>1195</v>
      </c>
      <c r="F84" s="41">
        <f t="shared" si="2"/>
        <v>1304</v>
      </c>
      <c r="G84" s="41">
        <f t="shared" si="3"/>
        <v>1726</v>
      </c>
      <c r="H84" s="42">
        <f t="shared" si="4"/>
        <v>1808</v>
      </c>
      <c r="I84" s="42">
        <f t="shared" si="5"/>
        <v>2294.2150000000001</v>
      </c>
      <c r="J84" s="41">
        <f t="shared" si="16"/>
        <v>2305</v>
      </c>
      <c r="K84" s="60">
        <f t="shared" si="17"/>
        <v>2605</v>
      </c>
    </row>
    <row r="85" spans="1:11" x14ac:dyDescent="0.25">
      <c r="A85">
        <v>300</v>
      </c>
      <c r="B85" s="82"/>
      <c r="C85" s="1">
        <v>2700</v>
      </c>
      <c r="D85" s="41">
        <f t="shared" ref="D85:D148" si="18">ROUND((50/49.8*($E$6*(A85/1000)^$E$7*$I$2^($E$8+$E$9*A85/1000)*EXP(-$E$10*C85/A85)))*C85/1000,0)</f>
        <v>3019</v>
      </c>
      <c r="E85" s="41">
        <f t="shared" ref="E85:E148" si="19">ROUND((50/49.8*($F$6*(A85/1000)^$F$7*$I$2^($F$8+$F$9*A85/1000)*EXP(-$F$10*C85/A85)))*C85/1000,0)</f>
        <v>1241</v>
      </c>
      <c r="F85" s="41">
        <f t="shared" ref="F85:F148" si="20">ROUND((50/49.8*($G$6*(A85/1000)^$G$7*$I$2^($G$8+$G$9*A85/1000)*EXP(-$G$10*C85/A85)))*C85/1000,0)</f>
        <v>1349</v>
      </c>
      <c r="G85" s="41">
        <f t="shared" ref="G85:G148" si="21">ROUND((50/49.8*($H$6*(A85/1000)^$H$7*$I$2^($H$8+$H$9*A85/1000)*EXP(-$H$10*C85/A85)))*C85/1000,0)</f>
        <v>1793</v>
      </c>
      <c r="H85" s="42">
        <f t="shared" ref="H85:H148" si="22">ROUND((50/49.8*(M$6*($A85/1000)^M$7*$I$2^(M$8+M$9*$A85/1000)*EXP(-M$10*$C85/$A85)))*$C85/1000,0)</f>
        <v>1877</v>
      </c>
      <c r="I85" s="42">
        <f t="shared" ref="I85:I148" si="23">ROUND((50/49.8*(L$6*($A85/1000)^L$7*$I$2^(L$8+L$9*$A85/1000)*EXP(-L$10*$C85/$A85)))*$C85/1000,0)*1.0325</f>
        <v>2377.8474999999999</v>
      </c>
      <c r="J85" s="41">
        <f t="shared" si="16"/>
        <v>2393</v>
      </c>
      <c r="K85" s="60">
        <f t="shared" si="17"/>
        <v>2704</v>
      </c>
    </row>
    <row r="86" spans="1:11" x14ac:dyDescent="0.25">
      <c r="A86">
        <v>300</v>
      </c>
      <c r="B86" s="82"/>
      <c r="C86" s="1">
        <v>2800</v>
      </c>
      <c r="D86" s="41">
        <f t="shared" si="18"/>
        <v>3131</v>
      </c>
      <c r="E86" s="41">
        <f t="shared" si="19"/>
        <v>1287</v>
      </c>
      <c r="F86" s="41">
        <f t="shared" si="20"/>
        <v>1393</v>
      </c>
      <c r="G86" s="41">
        <f t="shared" si="21"/>
        <v>1859</v>
      </c>
      <c r="H86" s="42">
        <f t="shared" si="22"/>
        <v>1946</v>
      </c>
      <c r="I86" s="42">
        <f t="shared" si="23"/>
        <v>2461.48</v>
      </c>
      <c r="J86" s="41">
        <f t="shared" si="16"/>
        <v>2481</v>
      </c>
      <c r="K86" s="60">
        <f t="shared" si="17"/>
        <v>2804</v>
      </c>
    </row>
    <row r="87" spans="1:11" x14ac:dyDescent="0.25">
      <c r="A87">
        <v>300</v>
      </c>
      <c r="B87" s="82"/>
      <c r="C87" s="1">
        <v>2900</v>
      </c>
      <c r="D87" s="41">
        <f t="shared" si="18"/>
        <v>3242</v>
      </c>
      <c r="E87" s="41">
        <f t="shared" si="19"/>
        <v>1333</v>
      </c>
      <c r="F87" s="41">
        <f t="shared" si="20"/>
        <v>1438</v>
      </c>
      <c r="G87" s="41">
        <f t="shared" si="21"/>
        <v>1926</v>
      </c>
      <c r="H87" s="42">
        <f t="shared" si="22"/>
        <v>2016</v>
      </c>
      <c r="I87" s="42">
        <f t="shared" si="23"/>
        <v>2544.08</v>
      </c>
      <c r="J87" s="41">
        <f t="shared" si="16"/>
        <v>2570</v>
      </c>
      <c r="K87" s="60">
        <f t="shared" si="17"/>
        <v>2904</v>
      </c>
    </row>
    <row r="88" spans="1:11" x14ac:dyDescent="0.25">
      <c r="A88">
        <v>300</v>
      </c>
      <c r="B88" s="82"/>
      <c r="C88" s="1">
        <v>3000</v>
      </c>
      <c r="D88" s="41">
        <f t="shared" si="18"/>
        <v>3354</v>
      </c>
      <c r="E88" s="41">
        <f t="shared" si="19"/>
        <v>1379</v>
      </c>
      <c r="F88" s="41">
        <f t="shared" si="20"/>
        <v>1481</v>
      </c>
      <c r="G88" s="41">
        <f t="shared" si="21"/>
        <v>1992</v>
      </c>
      <c r="H88" s="42">
        <f t="shared" si="22"/>
        <v>2085</v>
      </c>
      <c r="I88" s="42">
        <f t="shared" si="23"/>
        <v>2626.68</v>
      </c>
      <c r="J88" s="41">
        <f t="shared" si="16"/>
        <v>2658</v>
      </c>
      <c r="K88" s="60">
        <f t="shared" si="17"/>
        <v>3004</v>
      </c>
    </row>
    <row r="89" spans="1:11" x14ac:dyDescent="0.25">
      <c r="A89">
        <v>300</v>
      </c>
      <c r="B89" s="82"/>
      <c r="C89" s="1">
        <v>3100</v>
      </c>
      <c r="D89" s="41">
        <f t="shared" si="18"/>
        <v>3466</v>
      </c>
      <c r="E89" s="41">
        <f t="shared" si="19"/>
        <v>1425</v>
      </c>
      <c r="F89" s="41">
        <f t="shared" si="20"/>
        <v>1525</v>
      </c>
      <c r="G89" s="41">
        <f t="shared" si="21"/>
        <v>2058</v>
      </c>
      <c r="H89" s="42">
        <f t="shared" si="22"/>
        <v>2154</v>
      </c>
      <c r="I89" s="42">
        <f t="shared" si="23"/>
        <v>2708.2474999999999</v>
      </c>
      <c r="J89" s="41">
        <f t="shared" si="16"/>
        <v>2746</v>
      </c>
      <c r="K89" s="60">
        <f t="shared" si="17"/>
        <v>3103</v>
      </c>
    </row>
    <row r="90" spans="1:11" x14ac:dyDescent="0.25">
      <c r="A90">
        <v>300</v>
      </c>
      <c r="B90" s="82"/>
      <c r="C90" s="1">
        <v>3200</v>
      </c>
      <c r="D90" s="41">
        <f t="shared" si="18"/>
        <v>3578</v>
      </c>
      <c r="E90" s="41">
        <f t="shared" si="19"/>
        <v>1471</v>
      </c>
      <c r="F90" s="41">
        <f t="shared" si="20"/>
        <v>1568</v>
      </c>
      <c r="G90" s="41">
        <f t="shared" si="21"/>
        <v>2125</v>
      </c>
      <c r="H90" s="42">
        <f t="shared" si="22"/>
        <v>2224</v>
      </c>
      <c r="I90" s="42">
        <f t="shared" si="23"/>
        <v>2789.8150000000001</v>
      </c>
      <c r="J90" s="41">
        <f t="shared" si="16"/>
        <v>2836</v>
      </c>
      <c r="K90" s="60">
        <f t="shared" si="17"/>
        <v>3205</v>
      </c>
    </row>
    <row r="91" spans="1:11" x14ac:dyDescent="0.25">
      <c r="A91">
        <v>300</v>
      </c>
      <c r="B91" s="82"/>
      <c r="C91" s="1">
        <v>3300</v>
      </c>
      <c r="D91" s="41">
        <f t="shared" si="18"/>
        <v>3690</v>
      </c>
      <c r="E91" s="41">
        <f t="shared" si="19"/>
        <v>1516</v>
      </c>
      <c r="F91" s="41">
        <f t="shared" si="20"/>
        <v>1611</v>
      </c>
      <c r="G91" s="41">
        <f t="shared" si="21"/>
        <v>2191</v>
      </c>
      <c r="H91" s="42">
        <f t="shared" si="22"/>
        <v>2293</v>
      </c>
      <c r="I91" s="42">
        <f t="shared" si="23"/>
        <v>2871.3824999999997</v>
      </c>
      <c r="J91" s="41">
        <f t="shared" si="16"/>
        <v>2924</v>
      </c>
      <c r="K91" s="60">
        <f t="shared" si="17"/>
        <v>3304</v>
      </c>
    </row>
    <row r="92" spans="1:11" x14ac:dyDescent="0.25">
      <c r="A92">
        <v>300</v>
      </c>
      <c r="B92" s="82"/>
      <c r="C92" s="1">
        <v>3400</v>
      </c>
      <c r="D92" s="41">
        <f t="shared" si="18"/>
        <v>3801</v>
      </c>
      <c r="E92" s="41">
        <f t="shared" si="19"/>
        <v>1562</v>
      </c>
      <c r="F92" s="41">
        <f t="shared" si="20"/>
        <v>1653</v>
      </c>
      <c r="G92" s="41">
        <f t="shared" si="21"/>
        <v>2258</v>
      </c>
      <c r="H92" s="42">
        <f t="shared" si="22"/>
        <v>2362</v>
      </c>
      <c r="I92" s="42">
        <f t="shared" si="23"/>
        <v>2952.95</v>
      </c>
      <c r="J92" s="41">
        <f t="shared" si="16"/>
        <v>3012</v>
      </c>
      <c r="K92" s="60">
        <f t="shared" si="17"/>
        <v>3404</v>
      </c>
    </row>
    <row r="93" spans="1:11" x14ac:dyDescent="0.25">
      <c r="A93">
        <v>300</v>
      </c>
      <c r="B93" s="82"/>
      <c r="C93" s="1">
        <v>3500</v>
      </c>
      <c r="D93" s="41">
        <f t="shared" si="18"/>
        <v>3913</v>
      </c>
      <c r="E93" s="41">
        <f t="shared" si="19"/>
        <v>1608</v>
      </c>
      <c r="F93" s="41">
        <f t="shared" si="20"/>
        <v>1696</v>
      </c>
      <c r="G93" s="41">
        <f t="shared" si="21"/>
        <v>2324</v>
      </c>
      <c r="H93" s="42">
        <f t="shared" si="22"/>
        <v>2432</v>
      </c>
      <c r="I93" s="42">
        <f t="shared" si="23"/>
        <v>3033.4850000000001</v>
      </c>
      <c r="J93" s="41">
        <f t="shared" si="6"/>
        <v>3101</v>
      </c>
      <c r="K93" s="60">
        <f t="shared" si="7"/>
        <v>3504</v>
      </c>
    </row>
    <row r="94" spans="1:11" x14ac:dyDescent="0.25">
      <c r="A94">
        <v>300</v>
      </c>
      <c r="B94" s="82"/>
      <c r="C94" s="1">
        <v>3600</v>
      </c>
      <c r="D94" s="41">
        <f t="shared" si="18"/>
        <v>4025</v>
      </c>
      <c r="E94" s="41">
        <f t="shared" si="19"/>
        <v>1654</v>
      </c>
      <c r="F94" s="41">
        <f t="shared" si="20"/>
        <v>1737</v>
      </c>
      <c r="G94" s="41">
        <f t="shared" si="21"/>
        <v>2390</v>
      </c>
      <c r="H94" s="42">
        <f t="shared" si="22"/>
        <v>2501</v>
      </c>
      <c r="I94" s="42">
        <f t="shared" si="23"/>
        <v>3114.02</v>
      </c>
      <c r="J94" s="41">
        <f t="shared" si="6"/>
        <v>3189</v>
      </c>
      <c r="K94" s="60">
        <f t="shared" si="7"/>
        <v>3604</v>
      </c>
    </row>
    <row r="95" spans="1:11" x14ac:dyDescent="0.25">
      <c r="A95">
        <v>300</v>
      </c>
      <c r="B95" s="82"/>
      <c r="C95" s="1">
        <v>3700</v>
      </c>
      <c r="D95" s="41">
        <f t="shared" si="18"/>
        <v>4137</v>
      </c>
      <c r="E95" s="41">
        <f t="shared" si="19"/>
        <v>1700</v>
      </c>
      <c r="F95" s="41">
        <f t="shared" si="20"/>
        <v>1779</v>
      </c>
      <c r="G95" s="41">
        <f t="shared" si="21"/>
        <v>2457</v>
      </c>
      <c r="H95" s="42">
        <f t="shared" si="22"/>
        <v>2570</v>
      </c>
      <c r="I95" s="42">
        <f t="shared" si="23"/>
        <v>3194.5549999999998</v>
      </c>
      <c r="J95" s="41">
        <f t="shared" si="6"/>
        <v>3277</v>
      </c>
      <c r="K95" s="60">
        <f t="shared" si="7"/>
        <v>3703</v>
      </c>
    </row>
    <row r="96" spans="1:11" x14ac:dyDescent="0.25">
      <c r="A96">
        <v>300</v>
      </c>
      <c r="B96" s="82"/>
      <c r="C96" s="1">
        <v>3800</v>
      </c>
      <c r="D96" s="41">
        <f t="shared" si="18"/>
        <v>4249</v>
      </c>
      <c r="E96" s="41">
        <f t="shared" si="19"/>
        <v>1746</v>
      </c>
      <c r="F96" s="41">
        <f t="shared" si="20"/>
        <v>1820</v>
      </c>
      <c r="G96" s="41">
        <f t="shared" si="21"/>
        <v>2523</v>
      </c>
      <c r="H96" s="42">
        <f t="shared" si="22"/>
        <v>2640</v>
      </c>
      <c r="I96" s="42">
        <f t="shared" si="23"/>
        <v>3274.0574999999999</v>
      </c>
      <c r="J96" s="41">
        <f t="shared" si="6"/>
        <v>3366</v>
      </c>
      <c r="K96" s="60">
        <f t="shared" si="7"/>
        <v>3804</v>
      </c>
    </row>
    <row r="97" spans="1:11" x14ac:dyDescent="0.25">
      <c r="A97">
        <v>300</v>
      </c>
      <c r="B97" s="82"/>
      <c r="C97" s="1">
        <v>3900</v>
      </c>
      <c r="D97" s="41">
        <f t="shared" si="18"/>
        <v>4360</v>
      </c>
      <c r="E97" s="41">
        <f t="shared" si="19"/>
        <v>1792</v>
      </c>
      <c r="F97" s="41">
        <f t="shared" si="20"/>
        <v>1861</v>
      </c>
      <c r="G97" s="41">
        <f t="shared" si="21"/>
        <v>2590</v>
      </c>
      <c r="H97" s="42">
        <f t="shared" si="22"/>
        <v>2709</v>
      </c>
      <c r="I97" s="42">
        <f t="shared" si="23"/>
        <v>3353.56</v>
      </c>
      <c r="J97" s="41">
        <f t="shared" si="6"/>
        <v>3454</v>
      </c>
      <c r="K97" s="60">
        <f t="shared" si="7"/>
        <v>3903</v>
      </c>
    </row>
    <row r="98" spans="1:11" ht="15.75" thickBot="1" x14ac:dyDescent="0.3">
      <c r="A98">
        <v>300</v>
      </c>
      <c r="B98" s="83"/>
      <c r="C98" s="61">
        <v>4000</v>
      </c>
      <c r="D98" s="62">
        <f t="shared" si="18"/>
        <v>4472</v>
      </c>
      <c r="E98" s="62">
        <f t="shared" si="19"/>
        <v>1838</v>
      </c>
      <c r="F98" s="62">
        <f t="shared" si="20"/>
        <v>1901</v>
      </c>
      <c r="G98" s="62">
        <f t="shared" si="21"/>
        <v>2656</v>
      </c>
      <c r="H98" s="63">
        <f t="shared" si="22"/>
        <v>2778</v>
      </c>
      <c r="I98" s="63">
        <f t="shared" si="23"/>
        <v>3432.0299999999997</v>
      </c>
      <c r="J98" s="62">
        <f t="shared" si="6"/>
        <v>3542</v>
      </c>
      <c r="K98" s="64">
        <f t="shared" si="7"/>
        <v>4002</v>
      </c>
    </row>
    <row r="99" spans="1:11" x14ac:dyDescent="0.25">
      <c r="A99">
        <v>440</v>
      </c>
      <c r="B99" s="84">
        <v>440</v>
      </c>
      <c r="C99" s="40">
        <v>200</v>
      </c>
      <c r="D99" s="57">
        <f t="shared" si="18"/>
        <v>353</v>
      </c>
      <c r="E99" s="57">
        <f t="shared" si="19"/>
        <v>130</v>
      </c>
      <c r="F99" s="57">
        <f t="shared" si="20"/>
        <v>147</v>
      </c>
      <c r="G99" s="57">
        <f t="shared" si="21"/>
        <v>181</v>
      </c>
      <c r="H99" s="58">
        <f t="shared" si="22"/>
        <v>196</v>
      </c>
      <c r="I99" s="58">
        <f t="shared" si="23"/>
        <v>250.89749999999998</v>
      </c>
      <c r="J99" s="57">
        <f t="shared" si="6"/>
        <v>250</v>
      </c>
      <c r="K99" s="59">
        <f t="shared" si="7"/>
        <v>283</v>
      </c>
    </row>
    <row r="100" spans="1:11" x14ac:dyDescent="0.25">
      <c r="A100">
        <v>440</v>
      </c>
      <c r="B100" s="82"/>
      <c r="C100" s="1">
        <v>300</v>
      </c>
      <c r="D100" s="41">
        <f t="shared" si="18"/>
        <v>530</v>
      </c>
      <c r="E100" s="41">
        <f t="shared" si="19"/>
        <v>195</v>
      </c>
      <c r="F100" s="41">
        <f t="shared" si="20"/>
        <v>219</v>
      </c>
      <c r="G100" s="41">
        <f t="shared" si="21"/>
        <v>272</v>
      </c>
      <c r="H100" s="42">
        <f t="shared" si="22"/>
        <v>294</v>
      </c>
      <c r="I100" s="42">
        <f t="shared" si="23"/>
        <v>375.83</v>
      </c>
      <c r="J100" s="41">
        <f t="shared" si="6"/>
        <v>375</v>
      </c>
      <c r="K100" s="60">
        <f t="shared" si="7"/>
        <v>424</v>
      </c>
    </row>
    <row r="101" spans="1:11" x14ac:dyDescent="0.25">
      <c r="A101">
        <v>440</v>
      </c>
      <c r="B101" s="82"/>
      <c r="C101" s="1">
        <v>400</v>
      </c>
      <c r="D101" s="41">
        <f t="shared" si="18"/>
        <v>706</v>
      </c>
      <c r="E101" s="41">
        <f t="shared" si="19"/>
        <v>260</v>
      </c>
      <c r="F101" s="41">
        <f t="shared" si="20"/>
        <v>292</v>
      </c>
      <c r="G101" s="41">
        <f t="shared" si="21"/>
        <v>362</v>
      </c>
      <c r="H101" s="42">
        <f t="shared" si="22"/>
        <v>392</v>
      </c>
      <c r="I101" s="42">
        <f t="shared" si="23"/>
        <v>500.76249999999999</v>
      </c>
      <c r="J101" s="41">
        <f t="shared" ref="J101:J129" si="24">ROUND(H101*1.275,0)</f>
        <v>500</v>
      </c>
      <c r="K101" s="60">
        <f t="shared" ref="K101:K129" si="25">ROUND(J101*1.13,0)</f>
        <v>565</v>
      </c>
    </row>
    <row r="102" spans="1:11" x14ac:dyDescent="0.25">
      <c r="A102">
        <v>440</v>
      </c>
      <c r="B102" s="82"/>
      <c r="C102" s="1">
        <v>500</v>
      </c>
      <c r="D102" s="41">
        <f t="shared" si="18"/>
        <v>883</v>
      </c>
      <c r="E102" s="41">
        <f t="shared" si="19"/>
        <v>325</v>
      </c>
      <c r="F102" s="41">
        <f t="shared" si="20"/>
        <v>364</v>
      </c>
      <c r="G102" s="41">
        <f t="shared" si="21"/>
        <v>453</v>
      </c>
      <c r="H102" s="42">
        <f t="shared" si="22"/>
        <v>490</v>
      </c>
      <c r="I102" s="42">
        <f t="shared" si="23"/>
        <v>624.66250000000002</v>
      </c>
      <c r="J102" s="41">
        <f t="shared" si="24"/>
        <v>625</v>
      </c>
      <c r="K102" s="60">
        <f t="shared" si="25"/>
        <v>706</v>
      </c>
    </row>
    <row r="103" spans="1:11" x14ac:dyDescent="0.25">
      <c r="A103">
        <v>440</v>
      </c>
      <c r="B103" s="82"/>
      <c r="C103" s="1">
        <v>600</v>
      </c>
      <c r="D103" s="41">
        <f t="shared" si="18"/>
        <v>1059</v>
      </c>
      <c r="E103" s="41">
        <f t="shared" si="19"/>
        <v>390</v>
      </c>
      <c r="F103" s="41">
        <f t="shared" si="20"/>
        <v>435</v>
      </c>
      <c r="G103" s="41">
        <f t="shared" si="21"/>
        <v>543</v>
      </c>
      <c r="H103" s="42">
        <f t="shared" si="22"/>
        <v>588</v>
      </c>
      <c r="I103" s="42">
        <f t="shared" si="23"/>
        <v>748.5625</v>
      </c>
      <c r="J103" s="41">
        <f t="shared" si="24"/>
        <v>750</v>
      </c>
      <c r="K103" s="60">
        <f t="shared" si="25"/>
        <v>848</v>
      </c>
    </row>
    <row r="104" spans="1:11" x14ac:dyDescent="0.25">
      <c r="A104">
        <v>440</v>
      </c>
      <c r="B104" s="82"/>
      <c r="C104" s="1">
        <v>700</v>
      </c>
      <c r="D104" s="41">
        <f t="shared" si="18"/>
        <v>1236</v>
      </c>
      <c r="E104" s="41">
        <f t="shared" si="19"/>
        <v>455</v>
      </c>
      <c r="F104" s="41">
        <f t="shared" si="20"/>
        <v>507</v>
      </c>
      <c r="G104" s="41">
        <f t="shared" si="21"/>
        <v>634</v>
      </c>
      <c r="H104" s="42">
        <f t="shared" si="22"/>
        <v>686</v>
      </c>
      <c r="I104" s="42">
        <f t="shared" si="23"/>
        <v>871.43</v>
      </c>
      <c r="J104" s="41">
        <f t="shared" si="24"/>
        <v>875</v>
      </c>
      <c r="K104" s="60">
        <f t="shared" si="25"/>
        <v>989</v>
      </c>
    </row>
    <row r="105" spans="1:11" x14ac:dyDescent="0.25">
      <c r="A105">
        <v>440</v>
      </c>
      <c r="B105" s="82"/>
      <c r="C105" s="1">
        <v>800</v>
      </c>
      <c r="D105" s="41">
        <f t="shared" si="18"/>
        <v>1412</v>
      </c>
      <c r="E105" s="41">
        <f t="shared" si="19"/>
        <v>520</v>
      </c>
      <c r="F105" s="41">
        <f t="shared" si="20"/>
        <v>577</v>
      </c>
      <c r="G105" s="41">
        <f t="shared" si="21"/>
        <v>725</v>
      </c>
      <c r="H105" s="42">
        <f t="shared" si="22"/>
        <v>784</v>
      </c>
      <c r="I105" s="42">
        <f t="shared" si="23"/>
        <v>995.32999999999993</v>
      </c>
      <c r="J105" s="41">
        <f t="shared" si="24"/>
        <v>1000</v>
      </c>
      <c r="K105" s="60">
        <f t="shared" si="25"/>
        <v>1130</v>
      </c>
    </row>
    <row r="106" spans="1:11" x14ac:dyDescent="0.25">
      <c r="A106">
        <v>440</v>
      </c>
      <c r="B106" s="82"/>
      <c r="C106" s="1">
        <v>900</v>
      </c>
      <c r="D106" s="41">
        <f t="shared" si="18"/>
        <v>1589</v>
      </c>
      <c r="E106" s="41">
        <f t="shared" si="19"/>
        <v>585</v>
      </c>
      <c r="F106" s="41">
        <f t="shared" si="20"/>
        <v>648</v>
      </c>
      <c r="G106" s="41">
        <f t="shared" si="21"/>
        <v>815</v>
      </c>
      <c r="H106" s="42">
        <f t="shared" si="22"/>
        <v>882</v>
      </c>
      <c r="I106" s="42">
        <f t="shared" si="23"/>
        <v>1118.1975</v>
      </c>
      <c r="J106" s="41">
        <f t="shared" si="24"/>
        <v>1125</v>
      </c>
      <c r="K106" s="60">
        <f t="shared" si="25"/>
        <v>1271</v>
      </c>
    </row>
    <row r="107" spans="1:11" x14ac:dyDescent="0.25">
      <c r="A107">
        <v>440</v>
      </c>
      <c r="B107" s="82"/>
      <c r="C107" s="1">
        <v>1000</v>
      </c>
      <c r="D107" s="41">
        <f t="shared" si="18"/>
        <v>1765</v>
      </c>
      <c r="E107" s="41">
        <f t="shared" si="19"/>
        <v>651</v>
      </c>
      <c r="F107" s="41">
        <f t="shared" si="20"/>
        <v>718</v>
      </c>
      <c r="G107" s="41">
        <f t="shared" si="21"/>
        <v>906</v>
      </c>
      <c r="H107" s="42">
        <f t="shared" si="22"/>
        <v>980</v>
      </c>
      <c r="I107" s="42">
        <f t="shared" si="23"/>
        <v>1240.0325</v>
      </c>
      <c r="J107" s="41">
        <f t="shared" si="24"/>
        <v>1250</v>
      </c>
      <c r="K107" s="60">
        <f t="shared" si="25"/>
        <v>1413</v>
      </c>
    </row>
    <row r="108" spans="1:11" x14ac:dyDescent="0.25">
      <c r="A108">
        <v>440</v>
      </c>
      <c r="B108" s="82"/>
      <c r="C108" s="1">
        <v>1100</v>
      </c>
      <c r="D108" s="41">
        <f t="shared" si="18"/>
        <v>1942</v>
      </c>
      <c r="E108" s="41">
        <f t="shared" si="19"/>
        <v>716</v>
      </c>
      <c r="F108" s="41">
        <f t="shared" si="20"/>
        <v>788</v>
      </c>
      <c r="G108" s="41">
        <f t="shared" si="21"/>
        <v>996</v>
      </c>
      <c r="H108" s="42">
        <f t="shared" si="22"/>
        <v>1078</v>
      </c>
      <c r="I108" s="42">
        <f t="shared" si="23"/>
        <v>1362.8999999999999</v>
      </c>
      <c r="J108" s="41">
        <f t="shared" si="24"/>
        <v>1374</v>
      </c>
      <c r="K108" s="60">
        <f t="shared" si="25"/>
        <v>1553</v>
      </c>
    </row>
    <row r="109" spans="1:11" x14ac:dyDescent="0.25">
      <c r="A109">
        <v>440</v>
      </c>
      <c r="B109" s="82"/>
      <c r="C109" s="1">
        <v>1200</v>
      </c>
      <c r="D109" s="41">
        <f t="shared" si="18"/>
        <v>2118</v>
      </c>
      <c r="E109" s="41">
        <f t="shared" si="19"/>
        <v>781</v>
      </c>
      <c r="F109" s="41">
        <f t="shared" si="20"/>
        <v>857</v>
      </c>
      <c r="G109" s="41">
        <f t="shared" si="21"/>
        <v>1087</v>
      </c>
      <c r="H109" s="42">
        <f t="shared" si="22"/>
        <v>1176</v>
      </c>
      <c r="I109" s="42">
        <f t="shared" si="23"/>
        <v>1484.7349999999999</v>
      </c>
      <c r="J109" s="41">
        <f t="shared" si="24"/>
        <v>1499</v>
      </c>
      <c r="K109" s="60">
        <f t="shared" si="25"/>
        <v>1694</v>
      </c>
    </row>
    <row r="110" spans="1:11" x14ac:dyDescent="0.25">
      <c r="A110">
        <v>440</v>
      </c>
      <c r="B110" s="82"/>
      <c r="C110" s="1">
        <v>1300</v>
      </c>
      <c r="D110" s="41">
        <f t="shared" si="18"/>
        <v>2295</v>
      </c>
      <c r="E110" s="41">
        <f t="shared" si="19"/>
        <v>846</v>
      </c>
      <c r="F110" s="41">
        <f t="shared" si="20"/>
        <v>926</v>
      </c>
      <c r="G110" s="41">
        <f t="shared" si="21"/>
        <v>1177</v>
      </c>
      <c r="H110" s="42">
        <f t="shared" si="22"/>
        <v>1274</v>
      </c>
      <c r="I110" s="42">
        <f t="shared" si="23"/>
        <v>1606.57</v>
      </c>
      <c r="J110" s="41">
        <f t="shared" si="24"/>
        <v>1624</v>
      </c>
      <c r="K110" s="60">
        <f t="shared" si="25"/>
        <v>1835</v>
      </c>
    </row>
    <row r="111" spans="1:11" x14ac:dyDescent="0.25">
      <c r="A111">
        <v>440</v>
      </c>
      <c r="B111" s="82"/>
      <c r="C111" s="1">
        <v>1400</v>
      </c>
      <c r="D111" s="41">
        <f t="shared" si="18"/>
        <v>2471</v>
      </c>
      <c r="E111" s="41">
        <f t="shared" si="19"/>
        <v>911</v>
      </c>
      <c r="F111" s="41">
        <f t="shared" si="20"/>
        <v>995</v>
      </c>
      <c r="G111" s="41">
        <f t="shared" si="21"/>
        <v>1268</v>
      </c>
      <c r="H111" s="42">
        <f t="shared" si="22"/>
        <v>1371</v>
      </c>
      <c r="I111" s="42">
        <f t="shared" si="23"/>
        <v>1727.3724999999999</v>
      </c>
      <c r="J111" s="41">
        <f t="shared" si="24"/>
        <v>1748</v>
      </c>
      <c r="K111" s="60">
        <f t="shared" si="25"/>
        <v>1975</v>
      </c>
    </row>
    <row r="112" spans="1:11" x14ac:dyDescent="0.25">
      <c r="A112">
        <v>440</v>
      </c>
      <c r="B112" s="82"/>
      <c r="C112" s="1">
        <v>1500</v>
      </c>
      <c r="D112" s="41">
        <f t="shared" si="18"/>
        <v>2648</v>
      </c>
      <c r="E112" s="41">
        <f t="shared" si="19"/>
        <v>976</v>
      </c>
      <c r="F112" s="41">
        <f t="shared" si="20"/>
        <v>1063</v>
      </c>
      <c r="G112" s="41">
        <f t="shared" si="21"/>
        <v>1359</v>
      </c>
      <c r="H112" s="42">
        <f t="shared" si="22"/>
        <v>1469</v>
      </c>
      <c r="I112" s="42">
        <f t="shared" si="23"/>
        <v>1848.175</v>
      </c>
      <c r="J112" s="41">
        <f t="shared" si="24"/>
        <v>1873</v>
      </c>
      <c r="K112" s="60">
        <f t="shared" si="25"/>
        <v>2116</v>
      </c>
    </row>
    <row r="113" spans="1:11" x14ac:dyDescent="0.25">
      <c r="A113">
        <v>440</v>
      </c>
      <c r="B113" s="82"/>
      <c r="C113" s="1">
        <v>1600</v>
      </c>
      <c r="D113" s="41">
        <f t="shared" si="18"/>
        <v>2824</v>
      </c>
      <c r="E113" s="41">
        <f t="shared" si="19"/>
        <v>1041</v>
      </c>
      <c r="F113" s="41">
        <f t="shared" si="20"/>
        <v>1131</v>
      </c>
      <c r="G113" s="41">
        <f t="shared" si="21"/>
        <v>1449</v>
      </c>
      <c r="H113" s="42">
        <f t="shared" si="22"/>
        <v>1567</v>
      </c>
      <c r="I113" s="42">
        <f t="shared" si="23"/>
        <v>1968.9775</v>
      </c>
      <c r="J113" s="41">
        <f t="shared" si="24"/>
        <v>1998</v>
      </c>
      <c r="K113" s="60">
        <f t="shared" si="25"/>
        <v>2258</v>
      </c>
    </row>
    <row r="114" spans="1:11" x14ac:dyDescent="0.25">
      <c r="A114">
        <v>440</v>
      </c>
      <c r="B114" s="82"/>
      <c r="C114" s="1">
        <v>1700</v>
      </c>
      <c r="D114" s="41">
        <f t="shared" si="18"/>
        <v>3001</v>
      </c>
      <c r="E114" s="41">
        <f t="shared" si="19"/>
        <v>1106</v>
      </c>
      <c r="F114" s="41">
        <f t="shared" si="20"/>
        <v>1199</v>
      </c>
      <c r="G114" s="41">
        <f t="shared" si="21"/>
        <v>1540</v>
      </c>
      <c r="H114" s="42">
        <f t="shared" si="22"/>
        <v>1665</v>
      </c>
      <c r="I114" s="42">
        <f t="shared" si="23"/>
        <v>2088.7474999999999</v>
      </c>
      <c r="J114" s="41">
        <f t="shared" si="24"/>
        <v>2123</v>
      </c>
      <c r="K114" s="60">
        <f t="shared" si="25"/>
        <v>2399</v>
      </c>
    </row>
    <row r="115" spans="1:11" x14ac:dyDescent="0.25">
      <c r="A115">
        <v>440</v>
      </c>
      <c r="B115" s="82"/>
      <c r="C115" s="1">
        <v>1800</v>
      </c>
      <c r="D115" s="41">
        <f t="shared" si="18"/>
        <v>3177</v>
      </c>
      <c r="E115" s="41">
        <f t="shared" si="19"/>
        <v>1171</v>
      </c>
      <c r="F115" s="41">
        <f t="shared" si="20"/>
        <v>1266</v>
      </c>
      <c r="G115" s="41">
        <f t="shared" si="21"/>
        <v>1630</v>
      </c>
      <c r="H115" s="42">
        <f t="shared" si="22"/>
        <v>1763</v>
      </c>
      <c r="I115" s="42">
        <f t="shared" si="23"/>
        <v>2208.5174999999999</v>
      </c>
      <c r="J115" s="41">
        <f t="shared" si="24"/>
        <v>2248</v>
      </c>
      <c r="K115" s="60">
        <f t="shared" si="25"/>
        <v>2540</v>
      </c>
    </row>
    <row r="116" spans="1:11" x14ac:dyDescent="0.25">
      <c r="A116">
        <v>440</v>
      </c>
      <c r="B116" s="82"/>
      <c r="C116" s="1">
        <v>1900</v>
      </c>
      <c r="D116" s="41">
        <f t="shared" si="18"/>
        <v>3354</v>
      </c>
      <c r="E116" s="41">
        <f t="shared" si="19"/>
        <v>1236</v>
      </c>
      <c r="F116" s="41">
        <f t="shared" si="20"/>
        <v>1333</v>
      </c>
      <c r="G116" s="41">
        <f t="shared" si="21"/>
        <v>1721</v>
      </c>
      <c r="H116" s="42">
        <f t="shared" si="22"/>
        <v>1861</v>
      </c>
      <c r="I116" s="42">
        <f t="shared" si="23"/>
        <v>2328.2874999999999</v>
      </c>
      <c r="J116" s="41">
        <f t="shared" si="24"/>
        <v>2373</v>
      </c>
      <c r="K116" s="60">
        <f t="shared" si="25"/>
        <v>2681</v>
      </c>
    </row>
    <row r="117" spans="1:11" x14ac:dyDescent="0.25">
      <c r="A117">
        <v>440</v>
      </c>
      <c r="B117" s="82"/>
      <c r="C117" s="1">
        <v>2000</v>
      </c>
      <c r="D117" s="41">
        <f t="shared" si="18"/>
        <v>3530</v>
      </c>
      <c r="E117" s="41">
        <f t="shared" si="19"/>
        <v>1301</v>
      </c>
      <c r="F117" s="41">
        <f t="shared" si="20"/>
        <v>1399</v>
      </c>
      <c r="G117" s="41">
        <f t="shared" si="21"/>
        <v>1811</v>
      </c>
      <c r="H117" s="42">
        <f t="shared" si="22"/>
        <v>1959</v>
      </c>
      <c r="I117" s="42">
        <f t="shared" si="23"/>
        <v>2447.0250000000001</v>
      </c>
      <c r="J117" s="41">
        <f t="shared" si="24"/>
        <v>2498</v>
      </c>
      <c r="K117" s="60">
        <f t="shared" si="25"/>
        <v>2823</v>
      </c>
    </row>
    <row r="118" spans="1:11" x14ac:dyDescent="0.25">
      <c r="A118">
        <v>440</v>
      </c>
      <c r="B118" s="82"/>
      <c r="C118" s="1">
        <v>2100</v>
      </c>
      <c r="D118" s="41">
        <f t="shared" si="18"/>
        <v>3707</v>
      </c>
      <c r="E118" s="41">
        <f t="shared" si="19"/>
        <v>1366</v>
      </c>
      <c r="F118" s="41">
        <f t="shared" si="20"/>
        <v>1465</v>
      </c>
      <c r="G118" s="41">
        <f t="shared" si="21"/>
        <v>1902</v>
      </c>
      <c r="H118" s="42">
        <f t="shared" si="22"/>
        <v>2056</v>
      </c>
      <c r="I118" s="42">
        <f t="shared" si="23"/>
        <v>2566.7950000000001</v>
      </c>
      <c r="J118" s="41">
        <f t="shared" si="24"/>
        <v>2621</v>
      </c>
      <c r="K118" s="60">
        <f t="shared" si="25"/>
        <v>2962</v>
      </c>
    </row>
    <row r="119" spans="1:11" x14ac:dyDescent="0.25">
      <c r="A119">
        <v>440</v>
      </c>
      <c r="B119" s="82"/>
      <c r="C119" s="1">
        <v>2200</v>
      </c>
      <c r="D119" s="41">
        <f t="shared" si="18"/>
        <v>3883</v>
      </c>
      <c r="E119" s="41">
        <f t="shared" si="19"/>
        <v>1431</v>
      </c>
      <c r="F119" s="41">
        <f t="shared" si="20"/>
        <v>1531</v>
      </c>
      <c r="G119" s="41">
        <f t="shared" si="21"/>
        <v>1993</v>
      </c>
      <c r="H119" s="42">
        <f t="shared" si="22"/>
        <v>2154</v>
      </c>
      <c r="I119" s="42">
        <f t="shared" si="23"/>
        <v>2684.5</v>
      </c>
      <c r="J119" s="41">
        <f t="shared" si="24"/>
        <v>2746</v>
      </c>
      <c r="K119" s="60">
        <f t="shared" si="25"/>
        <v>3103</v>
      </c>
    </row>
    <row r="120" spans="1:11" x14ac:dyDescent="0.25">
      <c r="A120">
        <v>440</v>
      </c>
      <c r="B120" s="82"/>
      <c r="C120" s="1">
        <v>2300</v>
      </c>
      <c r="D120" s="41">
        <f t="shared" si="18"/>
        <v>4060</v>
      </c>
      <c r="E120" s="41">
        <f t="shared" si="19"/>
        <v>1496</v>
      </c>
      <c r="F120" s="41">
        <f t="shared" si="20"/>
        <v>1596</v>
      </c>
      <c r="G120" s="41">
        <f t="shared" si="21"/>
        <v>2083</v>
      </c>
      <c r="H120" s="42">
        <f t="shared" si="22"/>
        <v>2252</v>
      </c>
      <c r="I120" s="42">
        <f t="shared" si="23"/>
        <v>2803.2374999999997</v>
      </c>
      <c r="J120" s="41">
        <f t="shared" si="24"/>
        <v>2871</v>
      </c>
      <c r="K120" s="60">
        <f t="shared" si="25"/>
        <v>3244</v>
      </c>
    </row>
    <row r="121" spans="1:11" x14ac:dyDescent="0.25">
      <c r="A121">
        <v>440</v>
      </c>
      <c r="B121" s="82"/>
      <c r="C121" s="1">
        <v>2400</v>
      </c>
      <c r="D121" s="41">
        <f t="shared" si="18"/>
        <v>4236</v>
      </c>
      <c r="E121" s="41">
        <f t="shared" si="19"/>
        <v>1561</v>
      </c>
      <c r="F121" s="41">
        <f t="shared" si="20"/>
        <v>1661</v>
      </c>
      <c r="G121" s="41">
        <f t="shared" si="21"/>
        <v>2174</v>
      </c>
      <c r="H121" s="42">
        <f t="shared" si="22"/>
        <v>2350</v>
      </c>
      <c r="I121" s="42">
        <f t="shared" si="23"/>
        <v>2920.9425000000001</v>
      </c>
      <c r="J121" s="41">
        <f t="shared" si="24"/>
        <v>2996</v>
      </c>
      <c r="K121" s="60">
        <f t="shared" si="25"/>
        <v>3385</v>
      </c>
    </row>
    <row r="122" spans="1:11" x14ac:dyDescent="0.25">
      <c r="A122">
        <v>440</v>
      </c>
      <c r="B122" s="82"/>
      <c r="C122" s="1">
        <v>2500</v>
      </c>
      <c r="D122" s="41">
        <f t="shared" si="18"/>
        <v>4413</v>
      </c>
      <c r="E122" s="41">
        <f t="shared" si="19"/>
        <v>1626</v>
      </c>
      <c r="F122" s="41">
        <f t="shared" si="20"/>
        <v>1726</v>
      </c>
      <c r="G122" s="41">
        <f t="shared" si="21"/>
        <v>2264</v>
      </c>
      <c r="H122" s="42">
        <f t="shared" si="22"/>
        <v>2448</v>
      </c>
      <c r="I122" s="42">
        <f t="shared" si="23"/>
        <v>3038.6475</v>
      </c>
      <c r="J122" s="41">
        <f t="shared" si="24"/>
        <v>3121</v>
      </c>
      <c r="K122" s="60">
        <f t="shared" si="25"/>
        <v>3527</v>
      </c>
    </row>
    <row r="123" spans="1:11" x14ac:dyDescent="0.25">
      <c r="A123">
        <v>440</v>
      </c>
      <c r="B123" s="82"/>
      <c r="C123" s="1">
        <v>2600</v>
      </c>
      <c r="D123" s="41">
        <f t="shared" si="18"/>
        <v>4589</v>
      </c>
      <c r="E123" s="41">
        <f t="shared" si="19"/>
        <v>1691</v>
      </c>
      <c r="F123" s="41">
        <f t="shared" si="20"/>
        <v>1791</v>
      </c>
      <c r="G123" s="41">
        <f t="shared" si="21"/>
        <v>2355</v>
      </c>
      <c r="H123" s="42">
        <f t="shared" si="22"/>
        <v>2546</v>
      </c>
      <c r="I123" s="42">
        <f t="shared" si="23"/>
        <v>3155.3199999999997</v>
      </c>
      <c r="J123" s="41">
        <f t="shared" si="24"/>
        <v>3246</v>
      </c>
      <c r="K123" s="60">
        <f t="shared" si="25"/>
        <v>3668</v>
      </c>
    </row>
    <row r="124" spans="1:11" x14ac:dyDescent="0.25">
      <c r="A124">
        <v>440</v>
      </c>
      <c r="B124" s="82"/>
      <c r="C124" s="1">
        <v>2700</v>
      </c>
      <c r="D124" s="41">
        <f t="shared" si="18"/>
        <v>4766</v>
      </c>
      <c r="E124" s="41">
        <f t="shared" si="19"/>
        <v>1756</v>
      </c>
      <c r="F124" s="41">
        <f t="shared" si="20"/>
        <v>1855</v>
      </c>
      <c r="G124" s="41">
        <f t="shared" si="21"/>
        <v>2445</v>
      </c>
      <c r="H124" s="42">
        <f t="shared" si="22"/>
        <v>2643</v>
      </c>
      <c r="I124" s="42">
        <f t="shared" si="23"/>
        <v>3273.0250000000001</v>
      </c>
      <c r="J124" s="41">
        <f t="shared" si="24"/>
        <v>3370</v>
      </c>
      <c r="K124" s="60">
        <f t="shared" si="25"/>
        <v>3808</v>
      </c>
    </row>
    <row r="125" spans="1:11" x14ac:dyDescent="0.25">
      <c r="A125">
        <v>440</v>
      </c>
      <c r="B125" s="82"/>
      <c r="C125" s="1">
        <v>2800</v>
      </c>
      <c r="D125" s="41">
        <f t="shared" si="18"/>
        <v>4942</v>
      </c>
      <c r="E125" s="41">
        <f t="shared" si="19"/>
        <v>1821</v>
      </c>
      <c r="F125" s="41">
        <f t="shared" si="20"/>
        <v>1918</v>
      </c>
      <c r="G125" s="41">
        <f t="shared" si="21"/>
        <v>2536</v>
      </c>
      <c r="H125" s="42">
        <f t="shared" si="22"/>
        <v>2741</v>
      </c>
      <c r="I125" s="42">
        <f t="shared" si="23"/>
        <v>3389.6974999999998</v>
      </c>
      <c r="J125" s="41">
        <f t="shared" si="24"/>
        <v>3495</v>
      </c>
      <c r="K125" s="60">
        <f t="shared" si="25"/>
        <v>3949</v>
      </c>
    </row>
    <row r="126" spans="1:11" x14ac:dyDescent="0.25">
      <c r="A126">
        <v>440</v>
      </c>
      <c r="B126" s="82"/>
      <c r="C126" s="1">
        <v>2900</v>
      </c>
      <c r="D126" s="41">
        <f t="shared" si="18"/>
        <v>5119</v>
      </c>
      <c r="E126" s="41">
        <f t="shared" si="19"/>
        <v>1886</v>
      </c>
      <c r="F126" s="41">
        <f t="shared" si="20"/>
        <v>1982</v>
      </c>
      <c r="G126" s="41">
        <f t="shared" si="21"/>
        <v>2627</v>
      </c>
      <c r="H126" s="42">
        <f t="shared" si="22"/>
        <v>2839</v>
      </c>
      <c r="I126" s="42">
        <f t="shared" si="23"/>
        <v>3505.3375000000001</v>
      </c>
      <c r="J126" s="41">
        <f t="shared" si="24"/>
        <v>3620</v>
      </c>
      <c r="K126" s="60">
        <f t="shared" si="25"/>
        <v>4091</v>
      </c>
    </row>
    <row r="127" spans="1:11" x14ac:dyDescent="0.25">
      <c r="A127">
        <v>440</v>
      </c>
      <c r="B127" s="82"/>
      <c r="C127" s="1">
        <v>3000</v>
      </c>
      <c r="D127" s="41">
        <f t="shared" si="18"/>
        <v>5295</v>
      </c>
      <c r="E127" s="41">
        <f t="shared" si="19"/>
        <v>1952</v>
      </c>
      <c r="F127" s="41">
        <f t="shared" si="20"/>
        <v>2045</v>
      </c>
      <c r="G127" s="41">
        <f t="shared" si="21"/>
        <v>2717</v>
      </c>
      <c r="H127" s="42">
        <f t="shared" si="22"/>
        <v>2937</v>
      </c>
      <c r="I127" s="42">
        <f t="shared" si="23"/>
        <v>3620.9775</v>
      </c>
      <c r="J127" s="41">
        <f t="shared" si="24"/>
        <v>3745</v>
      </c>
      <c r="K127" s="60">
        <f t="shared" si="25"/>
        <v>4232</v>
      </c>
    </row>
    <row r="128" spans="1:11" x14ac:dyDescent="0.25">
      <c r="A128">
        <v>440</v>
      </c>
      <c r="B128" s="82"/>
      <c r="C128" s="1">
        <v>3100</v>
      </c>
      <c r="D128" s="41">
        <f t="shared" si="18"/>
        <v>5472</v>
      </c>
      <c r="E128" s="41">
        <f t="shared" si="19"/>
        <v>2017</v>
      </c>
      <c r="F128" s="41">
        <f t="shared" si="20"/>
        <v>2107</v>
      </c>
      <c r="G128" s="41">
        <f t="shared" si="21"/>
        <v>2808</v>
      </c>
      <c r="H128" s="42">
        <f t="shared" si="22"/>
        <v>3034</v>
      </c>
      <c r="I128" s="42">
        <f t="shared" si="23"/>
        <v>3736.6174999999998</v>
      </c>
      <c r="J128" s="41">
        <f t="shared" si="24"/>
        <v>3868</v>
      </c>
      <c r="K128" s="60">
        <f t="shared" si="25"/>
        <v>4371</v>
      </c>
    </row>
    <row r="129" spans="1:11" x14ac:dyDescent="0.25">
      <c r="A129">
        <v>440</v>
      </c>
      <c r="B129" s="82"/>
      <c r="C129" s="1">
        <v>3200</v>
      </c>
      <c r="D129" s="41">
        <f t="shared" si="18"/>
        <v>5648</v>
      </c>
      <c r="E129" s="41">
        <f t="shared" si="19"/>
        <v>2082</v>
      </c>
      <c r="F129" s="41">
        <f t="shared" si="20"/>
        <v>2170</v>
      </c>
      <c r="G129" s="41">
        <f t="shared" si="21"/>
        <v>2898</v>
      </c>
      <c r="H129" s="42">
        <f t="shared" si="22"/>
        <v>3132</v>
      </c>
      <c r="I129" s="42">
        <f t="shared" si="23"/>
        <v>3852.2574999999997</v>
      </c>
      <c r="J129" s="41">
        <f t="shared" si="24"/>
        <v>3993</v>
      </c>
      <c r="K129" s="60">
        <f t="shared" si="25"/>
        <v>4512</v>
      </c>
    </row>
    <row r="130" spans="1:11" x14ac:dyDescent="0.25">
      <c r="A130">
        <v>440</v>
      </c>
      <c r="B130" s="82"/>
      <c r="C130" s="1">
        <v>3300</v>
      </c>
      <c r="D130" s="41">
        <f t="shared" si="18"/>
        <v>5825</v>
      </c>
      <c r="E130" s="41">
        <f t="shared" si="19"/>
        <v>2147</v>
      </c>
      <c r="F130" s="41">
        <f t="shared" si="20"/>
        <v>2232</v>
      </c>
      <c r="G130" s="41">
        <f t="shared" si="21"/>
        <v>2989</v>
      </c>
      <c r="H130" s="42">
        <f t="shared" si="22"/>
        <v>3230</v>
      </c>
      <c r="I130" s="42">
        <f t="shared" si="23"/>
        <v>3966.8649999999998</v>
      </c>
      <c r="J130" s="41">
        <f t="shared" si="6"/>
        <v>4118</v>
      </c>
      <c r="K130" s="60">
        <f t="shared" si="7"/>
        <v>4653</v>
      </c>
    </row>
    <row r="131" spans="1:11" x14ac:dyDescent="0.25">
      <c r="A131">
        <v>440</v>
      </c>
      <c r="B131" s="82"/>
      <c r="C131" s="1">
        <v>3400</v>
      </c>
      <c r="D131" s="41">
        <f t="shared" si="18"/>
        <v>6001</v>
      </c>
      <c r="E131" s="41">
        <f t="shared" si="19"/>
        <v>2212</v>
      </c>
      <c r="F131" s="41">
        <f t="shared" si="20"/>
        <v>2293</v>
      </c>
      <c r="G131" s="41">
        <f t="shared" si="21"/>
        <v>3079</v>
      </c>
      <c r="H131" s="42">
        <f t="shared" si="22"/>
        <v>3328</v>
      </c>
      <c r="I131" s="42">
        <f t="shared" si="23"/>
        <v>4082.5050000000001</v>
      </c>
      <c r="J131" s="41">
        <f t="shared" si="6"/>
        <v>4243</v>
      </c>
      <c r="K131" s="60">
        <f t="shared" si="7"/>
        <v>4795</v>
      </c>
    </row>
    <row r="132" spans="1:11" x14ac:dyDescent="0.25">
      <c r="A132">
        <v>440</v>
      </c>
      <c r="B132" s="82"/>
      <c r="C132" s="1">
        <v>3500</v>
      </c>
      <c r="D132" s="41">
        <f t="shared" si="18"/>
        <v>6178</v>
      </c>
      <c r="E132" s="41">
        <f t="shared" si="19"/>
        <v>2277</v>
      </c>
      <c r="F132" s="41">
        <f t="shared" si="20"/>
        <v>2354</v>
      </c>
      <c r="G132" s="41">
        <f t="shared" si="21"/>
        <v>3170</v>
      </c>
      <c r="H132" s="42">
        <f t="shared" si="22"/>
        <v>3425</v>
      </c>
      <c r="I132" s="42">
        <f t="shared" si="23"/>
        <v>4196.08</v>
      </c>
      <c r="J132" s="41">
        <f t="shared" si="6"/>
        <v>4367</v>
      </c>
      <c r="K132" s="60">
        <f t="shared" si="7"/>
        <v>4935</v>
      </c>
    </row>
    <row r="133" spans="1:11" x14ac:dyDescent="0.25">
      <c r="A133">
        <v>440</v>
      </c>
      <c r="B133" s="82"/>
      <c r="C133" s="1">
        <v>3600</v>
      </c>
      <c r="D133" s="41">
        <f t="shared" si="18"/>
        <v>6354</v>
      </c>
      <c r="E133" s="41">
        <f t="shared" si="19"/>
        <v>2342</v>
      </c>
      <c r="F133" s="41">
        <f t="shared" si="20"/>
        <v>2415</v>
      </c>
      <c r="G133" s="41">
        <f t="shared" si="21"/>
        <v>3261</v>
      </c>
      <c r="H133" s="42">
        <f t="shared" si="22"/>
        <v>3523</v>
      </c>
      <c r="I133" s="42">
        <f t="shared" si="23"/>
        <v>4310.6875</v>
      </c>
      <c r="J133" s="41">
        <f t="shared" si="6"/>
        <v>4492</v>
      </c>
      <c r="K133" s="60">
        <f t="shared" si="7"/>
        <v>5076</v>
      </c>
    </row>
    <row r="134" spans="1:11" x14ac:dyDescent="0.25">
      <c r="A134">
        <v>440</v>
      </c>
      <c r="B134" s="82"/>
      <c r="C134" s="1">
        <v>3700</v>
      </c>
      <c r="D134" s="41">
        <f t="shared" si="18"/>
        <v>6531</v>
      </c>
      <c r="E134" s="41">
        <f t="shared" si="19"/>
        <v>2407</v>
      </c>
      <c r="F134" s="41">
        <f t="shared" si="20"/>
        <v>2476</v>
      </c>
      <c r="G134" s="41">
        <f t="shared" si="21"/>
        <v>3351</v>
      </c>
      <c r="H134" s="42">
        <f t="shared" si="22"/>
        <v>3621</v>
      </c>
      <c r="I134" s="42">
        <f t="shared" si="23"/>
        <v>4424.2624999999998</v>
      </c>
      <c r="J134" s="41">
        <f t="shared" si="6"/>
        <v>4617</v>
      </c>
      <c r="K134" s="60">
        <f t="shared" si="7"/>
        <v>5217</v>
      </c>
    </row>
    <row r="135" spans="1:11" x14ac:dyDescent="0.25">
      <c r="A135">
        <v>440</v>
      </c>
      <c r="B135" s="82"/>
      <c r="C135" s="1">
        <v>3800</v>
      </c>
      <c r="D135" s="41">
        <f t="shared" si="18"/>
        <v>6707</v>
      </c>
      <c r="E135" s="41">
        <f t="shared" si="19"/>
        <v>2472</v>
      </c>
      <c r="F135" s="41">
        <f t="shared" si="20"/>
        <v>2536</v>
      </c>
      <c r="G135" s="41">
        <f t="shared" si="21"/>
        <v>3442</v>
      </c>
      <c r="H135" s="42">
        <f t="shared" si="22"/>
        <v>3718</v>
      </c>
      <c r="I135" s="42">
        <f t="shared" si="23"/>
        <v>4537.8374999999996</v>
      </c>
      <c r="J135" s="41">
        <f t="shared" si="6"/>
        <v>4740</v>
      </c>
      <c r="K135" s="60">
        <f t="shared" si="7"/>
        <v>5356</v>
      </c>
    </row>
    <row r="136" spans="1:11" x14ac:dyDescent="0.25">
      <c r="A136">
        <v>440</v>
      </c>
      <c r="B136" s="82"/>
      <c r="C136" s="1">
        <v>3900</v>
      </c>
      <c r="D136" s="41">
        <f t="shared" si="18"/>
        <v>6884</v>
      </c>
      <c r="E136" s="41">
        <f t="shared" si="19"/>
        <v>2537</v>
      </c>
      <c r="F136" s="41">
        <f t="shared" si="20"/>
        <v>2596</v>
      </c>
      <c r="G136" s="41">
        <f t="shared" si="21"/>
        <v>3532</v>
      </c>
      <c r="H136" s="42">
        <f t="shared" si="22"/>
        <v>3816</v>
      </c>
      <c r="I136" s="42">
        <f t="shared" si="23"/>
        <v>4650.38</v>
      </c>
      <c r="J136" s="41">
        <f t="shared" si="6"/>
        <v>4865</v>
      </c>
      <c r="K136" s="60">
        <f t="shared" si="7"/>
        <v>5497</v>
      </c>
    </row>
    <row r="137" spans="1:11" ht="15.75" thickBot="1" x14ac:dyDescent="0.3">
      <c r="A137">
        <v>440</v>
      </c>
      <c r="B137" s="83"/>
      <c r="C137" s="61">
        <v>4000</v>
      </c>
      <c r="D137" s="62">
        <f t="shared" si="18"/>
        <v>7060</v>
      </c>
      <c r="E137" s="62">
        <f t="shared" si="19"/>
        <v>2602</v>
      </c>
      <c r="F137" s="62">
        <f t="shared" si="20"/>
        <v>2656</v>
      </c>
      <c r="G137" s="62">
        <f t="shared" si="21"/>
        <v>3623</v>
      </c>
      <c r="H137" s="63">
        <f t="shared" si="22"/>
        <v>3914</v>
      </c>
      <c r="I137" s="63">
        <f t="shared" si="23"/>
        <v>4762.9224999999997</v>
      </c>
      <c r="J137" s="62">
        <f t="shared" si="6"/>
        <v>4990</v>
      </c>
      <c r="K137" s="64">
        <f t="shared" si="7"/>
        <v>5639</v>
      </c>
    </row>
    <row r="138" spans="1:11" x14ac:dyDescent="0.25">
      <c r="A138">
        <v>500</v>
      </c>
      <c r="B138" s="84">
        <v>500</v>
      </c>
      <c r="C138" s="40">
        <v>200</v>
      </c>
      <c r="D138" s="57">
        <f t="shared" si="18"/>
        <v>421</v>
      </c>
      <c r="E138" s="57">
        <f t="shared" si="19"/>
        <v>146</v>
      </c>
      <c r="F138" s="57">
        <f t="shared" si="20"/>
        <v>162</v>
      </c>
      <c r="G138" s="57">
        <f t="shared" si="21"/>
        <v>201</v>
      </c>
      <c r="H138" s="58">
        <f t="shared" si="22"/>
        <v>221</v>
      </c>
      <c r="I138" s="58">
        <f t="shared" si="23"/>
        <v>279.8075</v>
      </c>
      <c r="J138" s="57">
        <f>ROUND(H138*1.255,0)</f>
        <v>277</v>
      </c>
      <c r="K138" s="59">
        <f t="shared" si="7"/>
        <v>313</v>
      </c>
    </row>
    <row r="139" spans="1:11" x14ac:dyDescent="0.25">
      <c r="A139">
        <v>500</v>
      </c>
      <c r="B139" s="82"/>
      <c r="C139" s="1">
        <v>300</v>
      </c>
      <c r="D139" s="41">
        <f t="shared" si="18"/>
        <v>631</v>
      </c>
      <c r="E139" s="41">
        <f t="shared" si="19"/>
        <v>220</v>
      </c>
      <c r="F139" s="41">
        <f t="shared" si="20"/>
        <v>242</v>
      </c>
      <c r="G139" s="41">
        <f t="shared" si="21"/>
        <v>301</v>
      </c>
      <c r="H139" s="42">
        <f t="shared" si="22"/>
        <v>331</v>
      </c>
      <c r="I139" s="42">
        <f t="shared" si="23"/>
        <v>418.16249999999997</v>
      </c>
      <c r="J139" s="41">
        <f t="shared" ref="J139:J165" si="26">ROUND(H139*1.255,0)</f>
        <v>415</v>
      </c>
      <c r="K139" s="60">
        <f t="shared" ref="K139:K165" si="27">ROUND(J139*1.13,0)</f>
        <v>469</v>
      </c>
    </row>
    <row r="140" spans="1:11" x14ac:dyDescent="0.25">
      <c r="A140">
        <v>500</v>
      </c>
      <c r="B140" s="82"/>
      <c r="C140" s="1">
        <v>400</v>
      </c>
      <c r="D140" s="41">
        <f t="shared" si="18"/>
        <v>842</v>
      </c>
      <c r="E140" s="41">
        <f t="shared" si="19"/>
        <v>293</v>
      </c>
      <c r="F140" s="41">
        <f t="shared" si="20"/>
        <v>322</v>
      </c>
      <c r="G140" s="41">
        <f t="shared" si="21"/>
        <v>402</v>
      </c>
      <c r="H140" s="42">
        <f t="shared" si="22"/>
        <v>442</v>
      </c>
      <c r="I140" s="42">
        <f t="shared" si="23"/>
        <v>557.54999999999995</v>
      </c>
      <c r="J140" s="41">
        <f t="shared" si="26"/>
        <v>555</v>
      </c>
      <c r="K140" s="60">
        <f t="shared" si="27"/>
        <v>627</v>
      </c>
    </row>
    <row r="141" spans="1:11" x14ac:dyDescent="0.25">
      <c r="A141">
        <v>500</v>
      </c>
      <c r="B141" s="82"/>
      <c r="C141" s="1">
        <v>500</v>
      </c>
      <c r="D141" s="41">
        <f t="shared" si="18"/>
        <v>1052</v>
      </c>
      <c r="E141" s="41">
        <f t="shared" si="19"/>
        <v>366</v>
      </c>
      <c r="F141" s="41">
        <f t="shared" si="20"/>
        <v>402</v>
      </c>
      <c r="G141" s="41">
        <f t="shared" si="21"/>
        <v>502</v>
      </c>
      <c r="H141" s="42">
        <f t="shared" si="22"/>
        <v>552</v>
      </c>
      <c r="I141" s="42">
        <f t="shared" si="23"/>
        <v>695.90499999999997</v>
      </c>
      <c r="J141" s="41">
        <f t="shared" si="26"/>
        <v>693</v>
      </c>
      <c r="K141" s="60">
        <f t="shared" si="27"/>
        <v>783</v>
      </c>
    </row>
    <row r="142" spans="1:11" x14ac:dyDescent="0.25">
      <c r="A142">
        <v>500</v>
      </c>
      <c r="B142" s="82"/>
      <c r="C142" s="1">
        <v>600</v>
      </c>
      <c r="D142" s="41">
        <f t="shared" si="18"/>
        <v>1263</v>
      </c>
      <c r="E142" s="41">
        <f t="shared" si="19"/>
        <v>439</v>
      </c>
      <c r="F142" s="41">
        <f t="shared" si="20"/>
        <v>482</v>
      </c>
      <c r="G142" s="41">
        <f t="shared" si="21"/>
        <v>603</v>
      </c>
      <c r="H142" s="42">
        <f t="shared" si="22"/>
        <v>662</v>
      </c>
      <c r="I142" s="42">
        <f t="shared" si="23"/>
        <v>834.26</v>
      </c>
      <c r="J142" s="41">
        <f t="shared" si="26"/>
        <v>831</v>
      </c>
      <c r="K142" s="60">
        <f t="shared" si="27"/>
        <v>939</v>
      </c>
    </row>
    <row r="143" spans="1:11" x14ac:dyDescent="0.25">
      <c r="A143">
        <v>500</v>
      </c>
      <c r="B143" s="82"/>
      <c r="C143" s="1">
        <v>700</v>
      </c>
      <c r="D143" s="41">
        <f t="shared" si="18"/>
        <v>1473</v>
      </c>
      <c r="E143" s="41">
        <f t="shared" si="19"/>
        <v>512</v>
      </c>
      <c r="F143" s="41">
        <f t="shared" si="20"/>
        <v>560</v>
      </c>
      <c r="G143" s="41">
        <f t="shared" si="21"/>
        <v>703</v>
      </c>
      <c r="H143" s="42">
        <f t="shared" si="22"/>
        <v>773</v>
      </c>
      <c r="I143" s="42">
        <f t="shared" si="23"/>
        <v>971.58249999999998</v>
      </c>
      <c r="J143" s="41">
        <f t="shared" si="26"/>
        <v>970</v>
      </c>
      <c r="K143" s="60">
        <f t="shared" si="27"/>
        <v>1096</v>
      </c>
    </row>
    <row r="144" spans="1:11" x14ac:dyDescent="0.25">
      <c r="A144">
        <v>500</v>
      </c>
      <c r="B144" s="82"/>
      <c r="C144" s="1">
        <v>800</v>
      </c>
      <c r="D144" s="41">
        <f t="shared" si="18"/>
        <v>1684</v>
      </c>
      <c r="E144" s="41">
        <f t="shared" si="19"/>
        <v>586</v>
      </c>
      <c r="F144" s="41">
        <f t="shared" si="20"/>
        <v>639</v>
      </c>
      <c r="G144" s="41">
        <f t="shared" si="21"/>
        <v>804</v>
      </c>
      <c r="H144" s="42">
        <f t="shared" si="22"/>
        <v>883</v>
      </c>
      <c r="I144" s="42">
        <f t="shared" si="23"/>
        <v>1108.905</v>
      </c>
      <c r="J144" s="41">
        <f t="shared" si="26"/>
        <v>1108</v>
      </c>
      <c r="K144" s="60">
        <f t="shared" si="27"/>
        <v>1252</v>
      </c>
    </row>
    <row r="145" spans="1:11" x14ac:dyDescent="0.25">
      <c r="A145">
        <v>500</v>
      </c>
      <c r="B145" s="82"/>
      <c r="C145" s="1">
        <v>900</v>
      </c>
      <c r="D145" s="41">
        <f t="shared" si="18"/>
        <v>1894</v>
      </c>
      <c r="E145" s="41">
        <f t="shared" si="19"/>
        <v>659</v>
      </c>
      <c r="F145" s="41">
        <f t="shared" si="20"/>
        <v>717</v>
      </c>
      <c r="G145" s="41">
        <f t="shared" si="21"/>
        <v>904</v>
      </c>
      <c r="H145" s="42">
        <f t="shared" si="22"/>
        <v>994</v>
      </c>
      <c r="I145" s="42">
        <f t="shared" si="23"/>
        <v>1246.2275</v>
      </c>
      <c r="J145" s="41">
        <f t="shared" si="26"/>
        <v>1247</v>
      </c>
      <c r="K145" s="60">
        <f t="shared" si="27"/>
        <v>1409</v>
      </c>
    </row>
    <row r="146" spans="1:11" x14ac:dyDescent="0.25">
      <c r="A146">
        <v>500</v>
      </c>
      <c r="B146" s="82"/>
      <c r="C146" s="1">
        <v>1000</v>
      </c>
      <c r="D146" s="41">
        <f t="shared" si="18"/>
        <v>2104</v>
      </c>
      <c r="E146" s="41">
        <f t="shared" si="19"/>
        <v>732</v>
      </c>
      <c r="F146" s="41">
        <f t="shared" si="20"/>
        <v>795</v>
      </c>
      <c r="G146" s="41">
        <f t="shared" si="21"/>
        <v>1005</v>
      </c>
      <c r="H146" s="42">
        <f t="shared" si="22"/>
        <v>1104</v>
      </c>
      <c r="I146" s="42">
        <f t="shared" si="23"/>
        <v>1383.55</v>
      </c>
      <c r="J146" s="41">
        <f t="shared" si="26"/>
        <v>1386</v>
      </c>
      <c r="K146" s="60">
        <f t="shared" si="27"/>
        <v>1566</v>
      </c>
    </row>
    <row r="147" spans="1:11" x14ac:dyDescent="0.25">
      <c r="A147">
        <v>500</v>
      </c>
      <c r="B147" s="82"/>
      <c r="C147" s="1">
        <v>1100</v>
      </c>
      <c r="D147" s="41">
        <f t="shared" si="18"/>
        <v>2315</v>
      </c>
      <c r="E147" s="41">
        <f t="shared" si="19"/>
        <v>805</v>
      </c>
      <c r="F147" s="41">
        <f t="shared" si="20"/>
        <v>873</v>
      </c>
      <c r="G147" s="41">
        <f t="shared" si="21"/>
        <v>1105</v>
      </c>
      <c r="H147" s="42">
        <f t="shared" si="22"/>
        <v>1214</v>
      </c>
      <c r="I147" s="42">
        <f t="shared" si="23"/>
        <v>1519.84</v>
      </c>
      <c r="J147" s="41">
        <f t="shared" si="26"/>
        <v>1524</v>
      </c>
      <c r="K147" s="60">
        <f t="shared" si="27"/>
        <v>1722</v>
      </c>
    </row>
    <row r="148" spans="1:11" x14ac:dyDescent="0.25">
      <c r="A148">
        <v>500</v>
      </c>
      <c r="B148" s="82"/>
      <c r="C148" s="1">
        <v>1200</v>
      </c>
      <c r="D148" s="41">
        <f t="shared" si="18"/>
        <v>2525</v>
      </c>
      <c r="E148" s="41">
        <f t="shared" si="19"/>
        <v>879</v>
      </c>
      <c r="F148" s="41">
        <f t="shared" si="20"/>
        <v>950</v>
      </c>
      <c r="G148" s="41">
        <f t="shared" si="21"/>
        <v>1206</v>
      </c>
      <c r="H148" s="42">
        <f t="shared" si="22"/>
        <v>1325</v>
      </c>
      <c r="I148" s="42">
        <f t="shared" si="23"/>
        <v>1656.1299999999999</v>
      </c>
      <c r="J148" s="41">
        <f t="shared" si="26"/>
        <v>1663</v>
      </c>
      <c r="K148" s="60">
        <f t="shared" si="27"/>
        <v>1879</v>
      </c>
    </row>
    <row r="149" spans="1:11" x14ac:dyDescent="0.25">
      <c r="A149">
        <v>500</v>
      </c>
      <c r="B149" s="82"/>
      <c r="C149" s="1">
        <v>1300</v>
      </c>
      <c r="D149" s="41">
        <f t="shared" ref="D149:D212" si="28">ROUND((50/49.8*($E$6*(A149/1000)^$E$7*$I$2^($E$8+$E$9*A149/1000)*EXP(-$E$10*C149/A149)))*C149/1000,0)</f>
        <v>2736</v>
      </c>
      <c r="E149" s="41">
        <f t="shared" ref="E149:E212" si="29">ROUND((50/49.8*($F$6*(A149/1000)^$F$7*$I$2^($F$8+$F$9*A149/1000)*EXP(-$F$10*C149/A149)))*C149/1000,0)</f>
        <v>952</v>
      </c>
      <c r="F149" s="41">
        <f t="shared" ref="F149:F212" si="30">ROUND((50/49.8*($G$6*(A149/1000)^$G$7*$I$2^($G$8+$G$9*A149/1000)*EXP(-$G$10*C149/A149)))*C149/1000,0)</f>
        <v>1027</v>
      </c>
      <c r="G149" s="41">
        <f t="shared" ref="G149:G212" si="31">ROUND((50/49.8*($H$6*(A149/1000)^$H$7*$I$2^($H$8+$H$9*A149/1000)*EXP(-$H$10*C149/A149)))*C149/1000,0)</f>
        <v>1306</v>
      </c>
      <c r="H149" s="42">
        <f t="shared" ref="H149:H212" si="32">ROUND((50/49.8*(M$6*($A149/1000)^M$7*$I$2^(M$8+M$9*$A149/1000)*EXP(-M$10*$C149/$A149)))*$C149/1000,0)</f>
        <v>1435</v>
      </c>
      <c r="I149" s="42">
        <f t="shared" ref="I149:I212" si="33">ROUND((50/49.8*(L$6*($A149/1000)^L$7*$I$2^(L$8+L$9*$A149/1000)*EXP(-L$10*$C149/$A149)))*$C149/1000,0)*1.0325</f>
        <v>1791.3875</v>
      </c>
      <c r="J149" s="41">
        <f t="shared" si="26"/>
        <v>1801</v>
      </c>
      <c r="K149" s="60">
        <f t="shared" si="27"/>
        <v>2035</v>
      </c>
    </row>
    <row r="150" spans="1:11" x14ac:dyDescent="0.25">
      <c r="A150">
        <v>500</v>
      </c>
      <c r="B150" s="82"/>
      <c r="C150" s="1">
        <v>1400</v>
      </c>
      <c r="D150" s="41">
        <f t="shared" si="28"/>
        <v>2946</v>
      </c>
      <c r="E150" s="41">
        <f t="shared" si="29"/>
        <v>1025</v>
      </c>
      <c r="F150" s="41">
        <f t="shared" si="30"/>
        <v>1103</v>
      </c>
      <c r="G150" s="41">
        <f t="shared" si="31"/>
        <v>1406</v>
      </c>
      <c r="H150" s="42">
        <f t="shared" si="32"/>
        <v>1545</v>
      </c>
      <c r="I150" s="42">
        <f t="shared" si="33"/>
        <v>1927.6775</v>
      </c>
      <c r="J150" s="41">
        <f t="shared" si="26"/>
        <v>1939</v>
      </c>
      <c r="K150" s="60">
        <f t="shared" si="27"/>
        <v>2191</v>
      </c>
    </row>
    <row r="151" spans="1:11" x14ac:dyDescent="0.25">
      <c r="A151">
        <v>500</v>
      </c>
      <c r="B151" s="82"/>
      <c r="C151" s="1">
        <v>1500</v>
      </c>
      <c r="D151" s="41">
        <f t="shared" si="28"/>
        <v>3157</v>
      </c>
      <c r="E151" s="41">
        <f t="shared" si="29"/>
        <v>1098</v>
      </c>
      <c r="F151" s="41">
        <f t="shared" si="30"/>
        <v>1179</v>
      </c>
      <c r="G151" s="41">
        <f t="shared" si="31"/>
        <v>1507</v>
      </c>
      <c r="H151" s="42">
        <f t="shared" si="32"/>
        <v>1656</v>
      </c>
      <c r="I151" s="42">
        <f t="shared" si="33"/>
        <v>2061.9025000000001</v>
      </c>
      <c r="J151" s="41">
        <f t="shared" si="26"/>
        <v>2078</v>
      </c>
      <c r="K151" s="60">
        <f t="shared" si="27"/>
        <v>2348</v>
      </c>
    </row>
    <row r="152" spans="1:11" x14ac:dyDescent="0.25">
      <c r="A152">
        <v>500</v>
      </c>
      <c r="B152" s="82"/>
      <c r="C152" s="1">
        <v>1600</v>
      </c>
      <c r="D152" s="41">
        <f t="shared" si="28"/>
        <v>3367</v>
      </c>
      <c r="E152" s="41">
        <f t="shared" si="29"/>
        <v>1171</v>
      </c>
      <c r="F152" s="41">
        <f t="shared" si="30"/>
        <v>1255</v>
      </c>
      <c r="G152" s="41">
        <f t="shared" si="31"/>
        <v>1607</v>
      </c>
      <c r="H152" s="42">
        <f t="shared" si="32"/>
        <v>1766</v>
      </c>
      <c r="I152" s="42">
        <f t="shared" si="33"/>
        <v>2197.16</v>
      </c>
      <c r="J152" s="41">
        <f t="shared" si="26"/>
        <v>2216</v>
      </c>
      <c r="K152" s="60">
        <f t="shared" si="27"/>
        <v>2504</v>
      </c>
    </row>
    <row r="153" spans="1:11" x14ac:dyDescent="0.25">
      <c r="A153">
        <v>500</v>
      </c>
      <c r="B153" s="82"/>
      <c r="C153" s="1">
        <v>1700</v>
      </c>
      <c r="D153" s="41">
        <f t="shared" si="28"/>
        <v>3578</v>
      </c>
      <c r="E153" s="41">
        <f t="shared" si="29"/>
        <v>1245</v>
      </c>
      <c r="F153" s="41">
        <f t="shared" si="30"/>
        <v>1330</v>
      </c>
      <c r="G153" s="41">
        <f t="shared" si="31"/>
        <v>1708</v>
      </c>
      <c r="H153" s="42">
        <f t="shared" si="32"/>
        <v>1876</v>
      </c>
      <c r="I153" s="42">
        <f t="shared" si="33"/>
        <v>2331.3849999999998</v>
      </c>
      <c r="J153" s="41">
        <f t="shared" si="26"/>
        <v>2354</v>
      </c>
      <c r="K153" s="60">
        <f t="shared" si="27"/>
        <v>2660</v>
      </c>
    </row>
    <row r="154" spans="1:11" x14ac:dyDescent="0.25">
      <c r="A154">
        <v>500</v>
      </c>
      <c r="B154" s="82"/>
      <c r="C154" s="1">
        <v>1800</v>
      </c>
      <c r="D154" s="41">
        <f t="shared" si="28"/>
        <v>3788</v>
      </c>
      <c r="E154" s="41">
        <f t="shared" si="29"/>
        <v>1318</v>
      </c>
      <c r="F154" s="41">
        <f t="shared" si="30"/>
        <v>1405</v>
      </c>
      <c r="G154" s="41">
        <f t="shared" si="31"/>
        <v>1808</v>
      </c>
      <c r="H154" s="42">
        <f t="shared" si="32"/>
        <v>1986</v>
      </c>
      <c r="I154" s="42">
        <f t="shared" si="33"/>
        <v>2465.61</v>
      </c>
      <c r="J154" s="41">
        <f t="shared" si="26"/>
        <v>2492</v>
      </c>
      <c r="K154" s="60">
        <f t="shared" si="27"/>
        <v>2816</v>
      </c>
    </row>
    <row r="155" spans="1:11" x14ac:dyDescent="0.25">
      <c r="A155">
        <v>500</v>
      </c>
      <c r="B155" s="82"/>
      <c r="C155" s="1">
        <v>1900</v>
      </c>
      <c r="D155" s="41">
        <f t="shared" si="28"/>
        <v>3999</v>
      </c>
      <c r="E155" s="41">
        <f t="shared" si="29"/>
        <v>1391</v>
      </c>
      <c r="F155" s="41">
        <f t="shared" si="30"/>
        <v>1480</v>
      </c>
      <c r="G155" s="41">
        <f t="shared" si="31"/>
        <v>1909</v>
      </c>
      <c r="H155" s="42">
        <f t="shared" si="32"/>
        <v>2097</v>
      </c>
      <c r="I155" s="42">
        <f t="shared" si="33"/>
        <v>2599.835</v>
      </c>
      <c r="J155" s="41">
        <f t="shared" si="26"/>
        <v>2632</v>
      </c>
      <c r="K155" s="60">
        <f t="shared" si="27"/>
        <v>2974</v>
      </c>
    </row>
    <row r="156" spans="1:11" x14ac:dyDescent="0.25">
      <c r="A156">
        <v>500</v>
      </c>
      <c r="B156" s="82"/>
      <c r="C156" s="1">
        <v>2000</v>
      </c>
      <c r="D156" s="41">
        <f t="shared" si="28"/>
        <v>4209</v>
      </c>
      <c r="E156" s="41">
        <f t="shared" si="29"/>
        <v>1464</v>
      </c>
      <c r="F156" s="41">
        <f t="shared" si="30"/>
        <v>1554</v>
      </c>
      <c r="G156" s="41">
        <f t="shared" si="31"/>
        <v>2009</v>
      </c>
      <c r="H156" s="42">
        <f t="shared" si="32"/>
        <v>2207</v>
      </c>
      <c r="I156" s="42">
        <f t="shared" si="33"/>
        <v>2733.0275000000001</v>
      </c>
      <c r="J156" s="41">
        <f t="shared" si="26"/>
        <v>2770</v>
      </c>
      <c r="K156" s="60">
        <f t="shared" si="27"/>
        <v>3130</v>
      </c>
    </row>
    <row r="157" spans="1:11" x14ac:dyDescent="0.25">
      <c r="A157">
        <v>500</v>
      </c>
      <c r="B157" s="82"/>
      <c r="C157" s="1">
        <v>2100</v>
      </c>
      <c r="D157" s="41">
        <f t="shared" si="28"/>
        <v>4419</v>
      </c>
      <c r="E157" s="41">
        <f t="shared" si="29"/>
        <v>1537</v>
      </c>
      <c r="F157" s="41">
        <f t="shared" si="30"/>
        <v>1628</v>
      </c>
      <c r="G157" s="41">
        <f t="shared" si="31"/>
        <v>2110</v>
      </c>
      <c r="H157" s="42">
        <f t="shared" si="32"/>
        <v>2317</v>
      </c>
      <c r="I157" s="42">
        <f t="shared" si="33"/>
        <v>2866.22</v>
      </c>
      <c r="J157" s="41">
        <f t="shared" si="26"/>
        <v>2908</v>
      </c>
      <c r="K157" s="60">
        <f t="shared" si="27"/>
        <v>3286</v>
      </c>
    </row>
    <row r="158" spans="1:11" x14ac:dyDescent="0.25">
      <c r="A158">
        <v>500</v>
      </c>
      <c r="B158" s="82"/>
      <c r="C158" s="1">
        <v>2200</v>
      </c>
      <c r="D158" s="41">
        <f t="shared" si="28"/>
        <v>4630</v>
      </c>
      <c r="E158" s="41">
        <f t="shared" si="29"/>
        <v>1611</v>
      </c>
      <c r="F158" s="41">
        <f t="shared" si="30"/>
        <v>1702</v>
      </c>
      <c r="G158" s="41">
        <f t="shared" si="31"/>
        <v>2210</v>
      </c>
      <c r="H158" s="42">
        <f t="shared" si="32"/>
        <v>2427</v>
      </c>
      <c r="I158" s="42">
        <f t="shared" si="33"/>
        <v>2999.4124999999999</v>
      </c>
      <c r="J158" s="41">
        <f t="shared" si="26"/>
        <v>3046</v>
      </c>
      <c r="K158" s="60">
        <f t="shared" si="27"/>
        <v>3442</v>
      </c>
    </row>
    <row r="159" spans="1:11" x14ac:dyDescent="0.25">
      <c r="A159">
        <v>500</v>
      </c>
      <c r="B159" s="82"/>
      <c r="C159" s="1">
        <v>2300</v>
      </c>
      <c r="D159" s="41">
        <f t="shared" si="28"/>
        <v>4840</v>
      </c>
      <c r="E159" s="41">
        <f t="shared" si="29"/>
        <v>1684</v>
      </c>
      <c r="F159" s="41">
        <f t="shared" si="30"/>
        <v>1775</v>
      </c>
      <c r="G159" s="41">
        <f t="shared" si="31"/>
        <v>2311</v>
      </c>
      <c r="H159" s="42">
        <f t="shared" si="32"/>
        <v>2538</v>
      </c>
      <c r="I159" s="42">
        <f t="shared" si="33"/>
        <v>3131.5724999999998</v>
      </c>
      <c r="J159" s="41">
        <f t="shared" si="26"/>
        <v>3185</v>
      </c>
      <c r="K159" s="60">
        <f t="shared" si="27"/>
        <v>3599</v>
      </c>
    </row>
    <row r="160" spans="1:11" x14ac:dyDescent="0.25">
      <c r="A160">
        <v>500</v>
      </c>
      <c r="B160" s="82"/>
      <c r="C160" s="1">
        <v>2400</v>
      </c>
      <c r="D160" s="41">
        <f t="shared" si="28"/>
        <v>5051</v>
      </c>
      <c r="E160" s="41">
        <f t="shared" si="29"/>
        <v>1757</v>
      </c>
      <c r="F160" s="41">
        <f t="shared" si="30"/>
        <v>1848</v>
      </c>
      <c r="G160" s="41">
        <f t="shared" si="31"/>
        <v>2411</v>
      </c>
      <c r="H160" s="42">
        <f t="shared" si="32"/>
        <v>2648</v>
      </c>
      <c r="I160" s="42">
        <f t="shared" si="33"/>
        <v>3264.7649999999999</v>
      </c>
      <c r="J160" s="41">
        <f t="shared" si="26"/>
        <v>3323</v>
      </c>
      <c r="K160" s="60">
        <f t="shared" si="27"/>
        <v>3755</v>
      </c>
    </row>
    <row r="161" spans="1:11" x14ac:dyDescent="0.25">
      <c r="A161">
        <v>500</v>
      </c>
      <c r="B161" s="82"/>
      <c r="C161" s="1">
        <v>2500</v>
      </c>
      <c r="D161" s="41">
        <f t="shared" si="28"/>
        <v>5261</v>
      </c>
      <c r="E161" s="41">
        <f t="shared" si="29"/>
        <v>1830</v>
      </c>
      <c r="F161" s="41">
        <f t="shared" si="30"/>
        <v>1921</v>
      </c>
      <c r="G161" s="41">
        <f t="shared" si="31"/>
        <v>2512</v>
      </c>
      <c r="H161" s="42">
        <f t="shared" si="32"/>
        <v>2758</v>
      </c>
      <c r="I161" s="42">
        <f t="shared" si="33"/>
        <v>3395.8924999999999</v>
      </c>
      <c r="J161" s="41">
        <f t="shared" si="26"/>
        <v>3461</v>
      </c>
      <c r="K161" s="60">
        <f t="shared" si="27"/>
        <v>3911</v>
      </c>
    </row>
    <row r="162" spans="1:11" x14ac:dyDescent="0.25">
      <c r="A162">
        <v>500</v>
      </c>
      <c r="B162" s="82"/>
      <c r="C162" s="1">
        <v>2600</v>
      </c>
      <c r="D162" s="41">
        <f t="shared" si="28"/>
        <v>5472</v>
      </c>
      <c r="E162" s="41">
        <f t="shared" si="29"/>
        <v>1904</v>
      </c>
      <c r="F162" s="41">
        <f t="shared" si="30"/>
        <v>1993</v>
      </c>
      <c r="G162" s="41">
        <f t="shared" si="31"/>
        <v>2612</v>
      </c>
      <c r="H162" s="42">
        <f t="shared" si="32"/>
        <v>2868</v>
      </c>
      <c r="I162" s="42">
        <f t="shared" si="33"/>
        <v>3528.0524999999998</v>
      </c>
      <c r="J162" s="41">
        <f t="shared" si="26"/>
        <v>3599</v>
      </c>
      <c r="K162" s="60">
        <f t="shared" si="27"/>
        <v>4067</v>
      </c>
    </row>
    <row r="163" spans="1:11" x14ac:dyDescent="0.25">
      <c r="A163">
        <v>500</v>
      </c>
      <c r="B163" s="82"/>
      <c r="C163" s="1">
        <v>2700</v>
      </c>
      <c r="D163" s="41">
        <f t="shared" si="28"/>
        <v>5682</v>
      </c>
      <c r="E163" s="41">
        <f t="shared" si="29"/>
        <v>1977</v>
      </c>
      <c r="F163" s="41">
        <f t="shared" si="30"/>
        <v>2065</v>
      </c>
      <c r="G163" s="41">
        <f t="shared" si="31"/>
        <v>2712</v>
      </c>
      <c r="H163" s="42">
        <f t="shared" si="32"/>
        <v>2979</v>
      </c>
      <c r="I163" s="42">
        <f t="shared" si="33"/>
        <v>3659.18</v>
      </c>
      <c r="J163" s="41">
        <f t="shared" si="26"/>
        <v>3739</v>
      </c>
      <c r="K163" s="60">
        <f t="shared" si="27"/>
        <v>4225</v>
      </c>
    </row>
    <row r="164" spans="1:11" x14ac:dyDescent="0.25">
      <c r="A164">
        <v>500</v>
      </c>
      <c r="B164" s="82"/>
      <c r="C164" s="1">
        <v>2800</v>
      </c>
      <c r="D164" s="41">
        <f t="shared" si="28"/>
        <v>5893</v>
      </c>
      <c r="E164" s="41">
        <f t="shared" si="29"/>
        <v>2050</v>
      </c>
      <c r="F164" s="41">
        <f t="shared" si="30"/>
        <v>2137</v>
      </c>
      <c r="G164" s="41">
        <f t="shared" si="31"/>
        <v>2813</v>
      </c>
      <c r="H164" s="42">
        <f t="shared" si="32"/>
        <v>3089</v>
      </c>
      <c r="I164" s="42">
        <f t="shared" si="33"/>
        <v>3790.3074999999999</v>
      </c>
      <c r="J164" s="41">
        <f t="shared" si="26"/>
        <v>3877</v>
      </c>
      <c r="K164" s="60">
        <f t="shared" si="27"/>
        <v>4381</v>
      </c>
    </row>
    <row r="165" spans="1:11" x14ac:dyDescent="0.25">
      <c r="A165">
        <v>500</v>
      </c>
      <c r="B165" s="82"/>
      <c r="C165" s="1">
        <v>2900</v>
      </c>
      <c r="D165" s="41">
        <f t="shared" si="28"/>
        <v>6103</v>
      </c>
      <c r="E165" s="41">
        <f t="shared" si="29"/>
        <v>2123</v>
      </c>
      <c r="F165" s="41">
        <f t="shared" si="30"/>
        <v>2208</v>
      </c>
      <c r="G165" s="41">
        <f t="shared" si="31"/>
        <v>2913</v>
      </c>
      <c r="H165" s="42">
        <f t="shared" si="32"/>
        <v>3199</v>
      </c>
      <c r="I165" s="42">
        <f t="shared" si="33"/>
        <v>3920.4024999999997</v>
      </c>
      <c r="J165" s="41">
        <f t="shared" si="26"/>
        <v>4015</v>
      </c>
      <c r="K165" s="60">
        <f t="shared" si="27"/>
        <v>4537</v>
      </c>
    </row>
    <row r="166" spans="1:11" x14ac:dyDescent="0.25">
      <c r="A166">
        <v>500</v>
      </c>
      <c r="B166" s="82"/>
      <c r="C166" s="1">
        <v>3000</v>
      </c>
      <c r="D166" s="41">
        <f t="shared" si="28"/>
        <v>6313</v>
      </c>
      <c r="E166" s="41">
        <f t="shared" si="29"/>
        <v>2196</v>
      </c>
      <c r="F166" s="41">
        <f t="shared" si="30"/>
        <v>2279</v>
      </c>
      <c r="G166" s="41">
        <f t="shared" si="31"/>
        <v>3014</v>
      </c>
      <c r="H166" s="42">
        <f t="shared" si="32"/>
        <v>3309</v>
      </c>
      <c r="I166" s="42">
        <f t="shared" si="33"/>
        <v>4051.5299999999997</v>
      </c>
      <c r="J166" s="41">
        <f t="shared" ref="J166:J253" si="34">ROUND(H166*1.255,0)</f>
        <v>4153</v>
      </c>
      <c r="K166" s="60">
        <f t="shared" si="7"/>
        <v>4693</v>
      </c>
    </row>
    <row r="167" spans="1:11" x14ac:dyDescent="0.25">
      <c r="A167">
        <v>500</v>
      </c>
      <c r="B167" s="82"/>
      <c r="C167" s="1">
        <v>3100</v>
      </c>
      <c r="D167" s="41">
        <f t="shared" si="28"/>
        <v>6524</v>
      </c>
      <c r="E167" s="41">
        <f t="shared" si="29"/>
        <v>2270</v>
      </c>
      <c r="F167" s="41">
        <f t="shared" si="30"/>
        <v>2349</v>
      </c>
      <c r="G167" s="41">
        <f t="shared" si="31"/>
        <v>3114</v>
      </c>
      <c r="H167" s="42">
        <f t="shared" si="32"/>
        <v>3419</v>
      </c>
      <c r="I167" s="42">
        <f t="shared" si="33"/>
        <v>4181.625</v>
      </c>
      <c r="J167" s="41">
        <f t="shared" si="34"/>
        <v>4291</v>
      </c>
      <c r="K167" s="60">
        <f t="shared" si="7"/>
        <v>4849</v>
      </c>
    </row>
    <row r="168" spans="1:11" x14ac:dyDescent="0.25">
      <c r="A168">
        <v>500</v>
      </c>
      <c r="B168" s="82"/>
      <c r="C168" s="1">
        <v>3200</v>
      </c>
      <c r="D168" s="41">
        <f t="shared" si="28"/>
        <v>6734</v>
      </c>
      <c r="E168" s="41">
        <f t="shared" si="29"/>
        <v>2343</v>
      </c>
      <c r="F168" s="41">
        <f t="shared" si="30"/>
        <v>2420</v>
      </c>
      <c r="G168" s="41">
        <f t="shared" si="31"/>
        <v>3215</v>
      </c>
      <c r="H168" s="42">
        <f t="shared" si="32"/>
        <v>3529</v>
      </c>
      <c r="I168" s="42">
        <f t="shared" si="33"/>
        <v>4310.6875</v>
      </c>
      <c r="J168" s="41">
        <f t="shared" si="34"/>
        <v>4429</v>
      </c>
      <c r="K168" s="60">
        <f t="shared" si="7"/>
        <v>5005</v>
      </c>
    </row>
    <row r="169" spans="1:11" x14ac:dyDescent="0.25">
      <c r="A169">
        <v>500</v>
      </c>
      <c r="B169" s="82"/>
      <c r="C169" s="1">
        <v>3300</v>
      </c>
      <c r="D169" s="41">
        <f t="shared" si="28"/>
        <v>6945</v>
      </c>
      <c r="E169" s="41">
        <f t="shared" si="29"/>
        <v>2416</v>
      </c>
      <c r="F169" s="41">
        <f t="shared" si="30"/>
        <v>2489</v>
      </c>
      <c r="G169" s="41">
        <f t="shared" si="31"/>
        <v>3315</v>
      </c>
      <c r="H169" s="42">
        <f t="shared" si="32"/>
        <v>3640</v>
      </c>
      <c r="I169" s="42">
        <f t="shared" si="33"/>
        <v>4439.75</v>
      </c>
      <c r="J169" s="41">
        <f t="shared" si="34"/>
        <v>4568</v>
      </c>
      <c r="K169" s="60">
        <f t="shared" si="7"/>
        <v>5162</v>
      </c>
    </row>
    <row r="170" spans="1:11" x14ac:dyDescent="0.25">
      <c r="A170">
        <v>500</v>
      </c>
      <c r="B170" s="82"/>
      <c r="C170" s="1">
        <v>3400</v>
      </c>
      <c r="D170" s="41">
        <f t="shared" si="28"/>
        <v>7155</v>
      </c>
      <c r="E170" s="41">
        <f t="shared" si="29"/>
        <v>2489</v>
      </c>
      <c r="F170" s="41">
        <f t="shared" si="30"/>
        <v>2559</v>
      </c>
      <c r="G170" s="41">
        <f t="shared" si="31"/>
        <v>3416</v>
      </c>
      <c r="H170" s="42">
        <f t="shared" si="32"/>
        <v>3750</v>
      </c>
      <c r="I170" s="42">
        <f t="shared" si="33"/>
        <v>4568.8125</v>
      </c>
      <c r="J170" s="41">
        <f t="shared" si="34"/>
        <v>4706</v>
      </c>
      <c r="K170" s="60">
        <f t="shared" si="7"/>
        <v>5318</v>
      </c>
    </row>
    <row r="171" spans="1:11" x14ac:dyDescent="0.25">
      <c r="A171">
        <v>500</v>
      </c>
      <c r="B171" s="82"/>
      <c r="C171" s="1">
        <v>3500</v>
      </c>
      <c r="D171" s="41">
        <f t="shared" si="28"/>
        <v>7366</v>
      </c>
      <c r="E171" s="41">
        <f t="shared" si="29"/>
        <v>2562</v>
      </c>
      <c r="F171" s="41">
        <f t="shared" si="30"/>
        <v>2628</v>
      </c>
      <c r="G171" s="41">
        <f t="shared" si="31"/>
        <v>3516</v>
      </c>
      <c r="H171" s="42">
        <f t="shared" si="32"/>
        <v>3860</v>
      </c>
      <c r="I171" s="42">
        <f t="shared" si="33"/>
        <v>4697.875</v>
      </c>
      <c r="J171" s="41">
        <f t="shared" si="34"/>
        <v>4844</v>
      </c>
      <c r="K171" s="60">
        <f t="shared" si="7"/>
        <v>5474</v>
      </c>
    </row>
    <row r="172" spans="1:11" x14ac:dyDescent="0.25">
      <c r="A172">
        <v>500</v>
      </c>
      <c r="B172" s="82"/>
      <c r="C172" s="1">
        <v>3600</v>
      </c>
      <c r="D172" s="41">
        <f t="shared" si="28"/>
        <v>7576</v>
      </c>
      <c r="E172" s="41">
        <f t="shared" si="29"/>
        <v>2636</v>
      </c>
      <c r="F172" s="41">
        <f t="shared" si="30"/>
        <v>2697</v>
      </c>
      <c r="G172" s="41">
        <f t="shared" si="31"/>
        <v>3617</v>
      </c>
      <c r="H172" s="42">
        <f t="shared" si="32"/>
        <v>3970</v>
      </c>
      <c r="I172" s="42">
        <f t="shared" si="33"/>
        <v>4826.9375</v>
      </c>
      <c r="J172" s="41">
        <f t="shared" si="34"/>
        <v>4982</v>
      </c>
      <c r="K172" s="60">
        <f t="shared" si="7"/>
        <v>5630</v>
      </c>
    </row>
    <row r="173" spans="1:11" x14ac:dyDescent="0.25">
      <c r="A173">
        <v>500</v>
      </c>
      <c r="B173" s="82"/>
      <c r="C173" s="1">
        <v>3700</v>
      </c>
      <c r="D173" s="41">
        <f t="shared" si="28"/>
        <v>7787</v>
      </c>
      <c r="E173" s="41">
        <f t="shared" si="29"/>
        <v>2709</v>
      </c>
      <c r="F173" s="41">
        <f t="shared" si="30"/>
        <v>2766</v>
      </c>
      <c r="G173" s="41">
        <f t="shared" si="31"/>
        <v>3717</v>
      </c>
      <c r="H173" s="42">
        <f t="shared" si="32"/>
        <v>4080</v>
      </c>
      <c r="I173" s="42">
        <f t="shared" si="33"/>
        <v>4954.9674999999997</v>
      </c>
      <c r="J173" s="41">
        <f t="shared" si="34"/>
        <v>5120</v>
      </c>
      <c r="K173" s="60">
        <f t="shared" si="7"/>
        <v>5786</v>
      </c>
    </row>
    <row r="174" spans="1:11" x14ac:dyDescent="0.25">
      <c r="A174">
        <v>500</v>
      </c>
      <c r="B174" s="82"/>
      <c r="C174" s="1">
        <v>3800</v>
      </c>
      <c r="D174" s="41">
        <f t="shared" si="28"/>
        <v>7997</v>
      </c>
      <c r="E174" s="41">
        <f t="shared" si="29"/>
        <v>2782</v>
      </c>
      <c r="F174" s="41">
        <f t="shared" si="30"/>
        <v>2834</v>
      </c>
      <c r="G174" s="41">
        <f t="shared" si="31"/>
        <v>3818</v>
      </c>
      <c r="H174" s="42">
        <f t="shared" si="32"/>
        <v>4190</v>
      </c>
      <c r="I174" s="42">
        <f t="shared" si="33"/>
        <v>5081.9650000000001</v>
      </c>
      <c r="J174" s="41">
        <f t="shared" si="34"/>
        <v>5258</v>
      </c>
      <c r="K174" s="60">
        <f t="shared" si="7"/>
        <v>5942</v>
      </c>
    </row>
    <row r="175" spans="1:11" x14ac:dyDescent="0.25">
      <c r="A175">
        <v>500</v>
      </c>
      <c r="B175" s="82"/>
      <c r="C175" s="1">
        <v>3900</v>
      </c>
      <c r="D175" s="41">
        <f t="shared" si="28"/>
        <v>8207</v>
      </c>
      <c r="E175" s="41">
        <f t="shared" si="29"/>
        <v>2855</v>
      </c>
      <c r="F175" s="41">
        <f t="shared" si="30"/>
        <v>2902</v>
      </c>
      <c r="G175" s="41">
        <f t="shared" si="31"/>
        <v>3918</v>
      </c>
      <c r="H175" s="42">
        <f t="shared" si="32"/>
        <v>4300</v>
      </c>
      <c r="I175" s="42">
        <f t="shared" si="33"/>
        <v>5209.9949999999999</v>
      </c>
      <c r="J175" s="41">
        <f t="shared" si="34"/>
        <v>5397</v>
      </c>
      <c r="K175" s="60">
        <f t="shared" si="7"/>
        <v>6099</v>
      </c>
    </row>
    <row r="176" spans="1:11" ht="15.75" thickBot="1" x14ac:dyDescent="0.3">
      <c r="A176">
        <v>500</v>
      </c>
      <c r="B176" s="83"/>
      <c r="C176" s="61">
        <v>4000</v>
      </c>
      <c r="D176" s="62">
        <f t="shared" si="28"/>
        <v>8418</v>
      </c>
      <c r="E176" s="62">
        <f t="shared" si="29"/>
        <v>2929</v>
      </c>
      <c r="F176" s="62">
        <f t="shared" si="30"/>
        <v>2969</v>
      </c>
      <c r="G176" s="62">
        <f t="shared" si="31"/>
        <v>4018</v>
      </c>
      <c r="H176" s="63">
        <f t="shared" si="32"/>
        <v>4410</v>
      </c>
      <c r="I176" s="63">
        <f t="shared" si="33"/>
        <v>5336.9925000000003</v>
      </c>
      <c r="J176" s="62">
        <f t="shared" si="34"/>
        <v>5535</v>
      </c>
      <c r="K176" s="64">
        <f t="shared" si="7"/>
        <v>6255</v>
      </c>
    </row>
    <row r="177" spans="1:11" x14ac:dyDescent="0.25">
      <c r="A177">
        <v>590</v>
      </c>
      <c r="B177" s="84">
        <v>590</v>
      </c>
      <c r="C177" s="40">
        <v>200</v>
      </c>
      <c r="D177" s="57">
        <f t="shared" si="28"/>
        <v>540</v>
      </c>
      <c r="E177" s="57">
        <f t="shared" si="29"/>
        <v>171</v>
      </c>
      <c r="F177" s="57">
        <f t="shared" si="30"/>
        <v>185</v>
      </c>
      <c r="G177" s="57">
        <f t="shared" si="31"/>
        <v>230</v>
      </c>
      <c r="H177" s="58">
        <f t="shared" si="32"/>
        <v>259</v>
      </c>
      <c r="I177" s="58">
        <f t="shared" si="33"/>
        <v>323.17250000000001</v>
      </c>
      <c r="J177" s="57">
        <f t="shared" si="34"/>
        <v>325</v>
      </c>
      <c r="K177" s="59">
        <f t="shared" si="7"/>
        <v>367</v>
      </c>
    </row>
    <row r="178" spans="1:11" x14ac:dyDescent="0.25">
      <c r="A178">
        <v>590</v>
      </c>
      <c r="B178" s="82"/>
      <c r="C178" s="1">
        <v>300</v>
      </c>
      <c r="D178" s="41">
        <f t="shared" si="28"/>
        <v>810</v>
      </c>
      <c r="E178" s="41">
        <f t="shared" si="29"/>
        <v>257</v>
      </c>
      <c r="F178" s="41">
        <f t="shared" si="30"/>
        <v>277</v>
      </c>
      <c r="G178" s="41">
        <f t="shared" si="31"/>
        <v>345</v>
      </c>
      <c r="H178" s="42">
        <f t="shared" si="32"/>
        <v>388</v>
      </c>
      <c r="I178" s="42">
        <f t="shared" si="33"/>
        <v>484.24250000000001</v>
      </c>
      <c r="J178" s="41">
        <f t="shared" si="34"/>
        <v>487</v>
      </c>
      <c r="K178" s="60">
        <f t="shared" si="7"/>
        <v>550</v>
      </c>
    </row>
    <row r="179" spans="1:11" x14ac:dyDescent="0.25">
      <c r="A179">
        <v>590</v>
      </c>
      <c r="B179" s="82"/>
      <c r="C179" s="1">
        <v>400</v>
      </c>
      <c r="D179" s="41">
        <f t="shared" si="28"/>
        <v>1080</v>
      </c>
      <c r="E179" s="41">
        <f t="shared" si="29"/>
        <v>342</v>
      </c>
      <c r="F179" s="41">
        <f t="shared" si="30"/>
        <v>368</v>
      </c>
      <c r="G179" s="41">
        <f t="shared" si="31"/>
        <v>460</v>
      </c>
      <c r="H179" s="42">
        <f t="shared" si="32"/>
        <v>518</v>
      </c>
      <c r="I179" s="42">
        <f t="shared" si="33"/>
        <v>644.28</v>
      </c>
      <c r="J179" s="41">
        <f t="shared" ref="J179:J212" si="35">ROUND(H179*1.255,0)</f>
        <v>650</v>
      </c>
      <c r="K179" s="60">
        <f t="shared" ref="K179:K212" si="36">ROUND(J179*1.13,0)</f>
        <v>735</v>
      </c>
    </row>
    <row r="180" spans="1:11" x14ac:dyDescent="0.25">
      <c r="A180">
        <v>590</v>
      </c>
      <c r="B180" s="82"/>
      <c r="C180" s="1">
        <v>500</v>
      </c>
      <c r="D180" s="41">
        <f t="shared" si="28"/>
        <v>1351</v>
      </c>
      <c r="E180" s="41">
        <f t="shared" si="29"/>
        <v>428</v>
      </c>
      <c r="F180" s="41">
        <f t="shared" si="30"/>
        <v>460</v>
      </c>
      <c r="G180" s="41">
        <f t="shared" si="31"/>
        <v>574</v>
      </c>
      <c r="H180" s="42">
        <f t="shared" si="32"/>
        <v>647</v>
      </c>
      <c r="I180" s="42">
        <f t="shared" si="33"/>
        <v>804.3175</v>
      </c>
      <c r="J180" s="41">
        <f t="shared" si="35"/>
        <v>812</v>
      </c>
      <c r="K180" s="60">
        <f t="shared" si="36"/>
        <v>918</v>
      </c>
    </row>
    <row r="181" spans="1:11" x14ac:dyDescent="0.25">
      <c r="A181">
        <v>590</v>
      </c>
      <c r="B181" s="82"/>
      <c r="C181" s="1">
        <v>600</v>
      </c>
      <c r="D181" s="41">
        <f t="shared" si="28"/>
        <v>1621</v>
      </c>
      <c r="E181" s="41">
        <f t="shared" si="29"/>
        <v>513</v>
      </c>
      <c r="F181" s="41">
        <f t="shared" si="30"/>
        <v>550</v>
      </c>
      <c r="G181" s="41">
        <f t="shared" si="31"/>
        <v>689</v>
      </c>
      <c r="H181" s="42">
        <f t="shared" si="32"/>
        <v>777</v>
      </c>
      <c r="I181" s="42">
        <f t="shared" si="33"/>
        <v>964.35500000000002</v>
      </c>
      <c r="J181" s="41">
        <f t="shared" si="35"/>
        <v>975</v>
      </c>
      <c r="K181" s="60">
        <f t="shared" si="36"/>
        <v>1102</v>
      </c>
    </row>
    <row r="182" spans="1:11" x14ac:dyDescent="0.25">
      <c r="A182">
        <v>590</v>
      </c>
      <c r="B182" s="82"/>
      <c r="C182" s="1">
        <v>700</v>
      </c>
      <c r="D182" s="41">
        <f t="shared" si="28"/>
        <v>1891</v>
      </c>
      <c r="E182" s="41">
        <f t="shared" si="29"/>
        <v>599</v>
      </c>
      <c r="F182" s="41">
        <f t="shared" si="30"/>
        <v>641</v>
      </c>
      <c r="G182" s="41">
        <f t="shared" si="31"/>
        <v>804</v>
      </c>
      <c r="H182" s="42">
        <f t="shared" si="32"/>
        <v>906</v>
      </c>
      <c r="I182" s="42">
        <f t="shared" si="33"/>
        <v>1124.3924999999999</v>
      </c>
      <c r="J182" s="41">
        <f t="shared" si="35"/>
        <v>1137</v>
      </c>
      <c r="K182" s="60">
        <f t="shared" si="36"/>
        <v>1285</v>
      </c>
    </row>
    <row r="183" spans="1:11" x14ac:dyDescent="0.25">
      <c r="A183">
        <v>590</v>
      </c>
      <c r="B183" s="82"/>
      <c r="C183" s="1">
        <v>800</v>
      </c>
      <c r="D183" s="41">
        <f t="shared" si="28"/>
        <v>2161</v>
      </c>
      <c r="E183" s="41">
        <f t="shared" si="29"/>
        <v>684</v>
      </c>
      <c r="F183" s="41">
        <f t="shared" si="30"/>
        <v>731</v>
      </c>
      <c r="G183" s="41">
        <f t="shared" si="31"/>
        <v>919</v>
      </c>
      <c r="H183" s="42">
        <f t="shared" si="32"/>
        <v>1036</v>
      </c>
      <c r="I183" s="42">
        <f t="shared" si="33"/>
        <v>1283.3975</v>
      </c>
      <c r="J183" s="41">
        <f t="shared" si="35"/>
        <v>1300</v>
      </c>
      <c r="K183" s="60">
        <f t="shared" si="36"/>
        <v>1469</v>
      </c>
    </row>
    <row r="184" spans="1:11" x14ac:dyDescent="0.25">
      <c r="A184">
        <v>590</v>
      </c>
      <c r="B184" s="82"/>
      <c r="C184" s="1">
        <v>900</v>
      </c>
      <c r="D184" s="41">
        <f t="shared" si="28"/>
        <v>2431</v>
      </c>
      <c r="E184" s="41">
        <f t="shared" si="29"/>
        <v>770</v>
      </c>
      <c r="F184" s="41">
        <f t="shared" si="30"/>
        <v>821</v>
      </c>
      <c r="G184" s="41">
        <f t="shared" si="31"/>
        <v>1034</v>
      </c>
      <c r="H184" s="42">
        <f t="shared" si="32"/>
        <v>1165</v>
      </c>
      <c r="I184" s="42">
        <f t="shared" si="33"/>
        <v>1442.4024999999999</v>
      </c>
      <c r="J184" s="41">
        <f t="shared" si="35"/>
        <v>1462</v>
      </c>
      <c r="K184" s="60">
        <f t="shared" si="36"/>
        <v>1652</v>
      </c>
    </row>
    <row r="185" spans="1:11" x14ac:dyDescent="0.25">
      <c r="A185">
        <v>590</v>
      </c>
      <c r="B185" s="82"/>
      <c r="C185" s="1">
        <v>1000</v>
      </c>
      <c r="D185" s="41">
        <f t="shared" si="28"/>
        <v>2701</v>
      </c>
      <c r="E185" s="41">
        <f t="shared" si="29"/>
        <v>855</v>
      </c>
      <c r="F185" s="41">
        <f t="shared" si="30"/>
        <v>910</v>
      </c>
      <c r="G185" s="41">
        <f t="shared" si="31"/>
        <v>1149</v>
      </c>
      <c r="H185" s="42">
        <f t="shared" si="32"/>
        <v>1295</v>
      </c>
      <c r="I185" s="42">
        <f t="shared" si="33"/>
        <v>1601.4075</v>
      </c>
      <c r="J185" s="41">
        <f t="shared" si="35"/>
        <v>1625</v>
      </c>
      <c r="K185" s="60">
        <f t="shared" si="36"/>
        <v>1836</v>
      </c>
    </row>
    <row r="186" spans="1:11" x14ac:dyDescent="0.25">
      <c r="A186">
        <v>590</v>
      </c>
      <c r="B186" s="82"/>
      <c r="C186" s="1">
        <v>1100</v>
      </c>
      <c r="D186" s="41">
        <f t="shared" si="28"/>
        <v>2971</v>
      </c>
      <c r="E186" s="41">
        <f t="shared" si="29"/>
        <v>941</v>
      </c>
      <c r="F186" s="41">
        <f t="shared" si="30"/>
        <v>999</v>
      </c>
      <c r="G186" s="41">
        <f t="shared" si="31"/>
        <v>1264</v>
      </c>
      <c r="H186" s="42">
        <f t="shared" si="32"/>
        <v>1424</v>
      </c>
      <c r="I186" s="42">
        <f t="shared" si="33"/>
        <v>1759.3799999999999</v>
      </c>
      <c r="J186" s="41">
        <f t="shared" si="35"/>
        <v>1787</v>
      </c>
      <c r="K186" s="60">
        <f t="shared" si="36"/>
        <v>2019</v>
      </c>
    </row>
    <row r="187" spans="1:11" x14ac:dyDescent="0.25">
      <c r="A187">
        <v>590</v>
      </c>
      <c r="B187" s="82"/>
      <c r="C187" s="1">
        <v>1200</v>
      </c>
      <c r="D187" s="41">
        <f t="shared" si="28"/>
        <v>3241</v>
      </c>
      <c r="E187" s="41">
        <f t="shared" si="29"/>
        <v>1026</v>
      </c>
      <c r="F187" s="41">
        <f t="shared" si="30"/>
        <v>1088</v>
      </c>
      <c r="G187" s="41">
        <f t="shared" si="31"/>
        <v>1379</v>
      </c>
      <c r="H187" s="42">
        <f t="shared" si="32"/>
        <v>1553</v>
      </c>
      <c r="I187" s="42">
        <f t="shared" si="33"/>
        <v>1917.3525</v>
      </c>
      <c r="J187" s="41">
        <f t="shared" si="35"/>
        <v>1949</v>
      </c>
      <c r="K187" s="60">
        <f t="shared" si="36"/>
        <v>2202</v>
      </c>
    </row>
    <row r="188" spans="1:11" x14ac:dyDescent="0.25">
      <c r="A188">
        <v>590</v>
      </c>
      <c r="B188" s="82"/>
      <c r="C188" s="1">
        <v>1300</v>
      </c>
      <c r="D188" s="41">
        <f t="shared" si="28"/>
        <v>3511</v>
      </c>
      <c r="E188" s="41">
        <f t="shared" si="29"/>
        <v>1112</v>
      </c>
      <c r="F188" s="41">
        <f t="shared" si="30"/>
        <v>1176</v>
      </c>
      <c r="G188" s="41">
        <f t="shared" si="31"/>
        <v>1493</v>
      </c>
      <c r="H188" s="42">
        <f t="shared" si="32"/>
        <v>1683</v>
      </c>
      <c r="I188" s="42">
        <f t="shared" si="33"/>
        <v>2075.3249999999998</v>
      </c>
      <c r="J188" s="41">
        <f t="shared" si="35"/>
        <v>2112</v>
      </c>
      <c r="K188" s="60">
        <f t="shared" si="36"/>
        <v>2387</v>
      </c>
    </row>
    <row r="189" spans="1:11" x14ac:dyDescent="0.25">
      <c r="A189">
        <v>590</v>
      </c>
      <c r="B189" s="82"/>
      <c r="C189" s="1">
        <v>1400</v>
      </c>
      <c r="D189" s="41">
        <f t="shared" si="28"/>
        <v>3782</v>
      </c>
      <c r="E189" s="41">
        <f t="shared" si="29"/>
        <v>1197</v>
      </c>
      <c r="F189" s="41">
        <f t="shared" si="30"/>
        <v>1265</v>
      </c>
      <c r="G189" s="41">
        <f t="shared" si="31"/>
        <v>1608</v>
      </c>
      <c r="H189" s="42">
        <f t="shared" si="32"/>
        <v>1812</v>
      </c>
      <c r="I189" s="42">
        <f t="shared" si="33"/>
        <v>2233.2975000000001</v>
      </c>
      <c r="J189" s="41">
        <f t="shared" si="35"/>
        <v>2274</v>
      </c>
      <c r="K189" s="60">
        <f t="shared" si="36"/>
        <v>2570</v>
      </c>
    </row>
    <row r="190" spans="1:11" x14ac:dyDescent="0.25">
      <c r="A190">
        <v>590</v>
      </c>
      <c r="B190" s="82"/>
      <c r="C190" s="1">
        <v>1500</v>
      </c>
      <c r="D190" s="41">
        <f t="shared" si="28"/>
        <v>4052</v>
      </c>
      <c r="E190" s="41">
        <f t="shared" si="29"/>
        <v>1283</v>
      </c>
      <c r="F190" s="41">
        <f t="shared" si="30"/>
        <v>1352</v>
      </c>
      <c r="G190" s="41">
        <f t="shared" si="31"/>
        <v>1723</v>
      </c>
      <c r="H190" s="42">
        <f t="shared" si="32"/>
        <v>1941</v>
      </c>
      <c r="I190" s="42">
        <f t="shared" si="33"/>
        <v>2390.2374999999997</v>
      </c>
      <c r="J190" s="41">
        <f t="shared" si="35"/>
        <v>2436</v>
      </c>
      <c r="K190" s="60">
        <f t="shared" si="36"/>
        <v>2753</v>
      </c>
    </row>
    <row r="191" spans="1:11" x14ac:dyDescent="0.25">
      <c r="A191">
        <v>590</v>
      </c>
      <c r="B191" s="82"/>
      <c r="C191" s="1">
        <v>1600</v>
      </c>
      <c r="D191" s="41">
        <f t="shared" si="28"/>
        <v>4322</v>
      </c>
      <c r="E191" s="41">
        <f t="shared" si="29"/>
        <v>1368</v>
      </c>
      <c r="F191" s="41">
        <f t="shared" si="30"/>
        <v>1440</v>
      </c>
      <c r="G191" s="41">
        <f t="shared" si="31"/>
        <v>1838</v>
      </c>
      <c r="H191" s="42">
        <f t="shared" si="32"/>
        <v>2071</v>
      </c>
      <c r="I191" s="42">
        <f t="shared" si="33"/>
        <v>2547.1774999999998</v>
      </c>
      <c r="J191" s="41">
        <f t="shared" si="35"/>
        <v>2599</v>
      </c>
      <c r="K191" s="60">
        <f t="shared" si="36"/>
        <v>2937</v>
      </c>
    </row>
    <row r="192" spans="1:11" x14ac:dyDescent="0.25">
      <c r="A192">
        <v>590</v>
      </c>
      <c r="B192" s="82"/>
      <c r="C192" s="1">
        <v>1700</v>
      </c>
      <c r="D192" s="41">
        <f t="shared" si="28"/>
        <v>4592</v>
      </c>
      <c r="E192" s="41">
        <f t="shared" si="29"/>
        <v>1454</v>
      </c>
      <c r="F192" s="41">
        <f t="shared" si="30"/>
        <v>1527</v>
      </c>
      <c r="G192" s="41">
        <f t="shared" si="31"/>
        <v>1953</v>
      </c>
      <c r="H192" s="42">
        <f t="shared" si="32"/>
        <v>2200</v>
      </c>
      <c r="I192" s="42">
        <f t="shared" si="33"/>
        <v>2703.085</v>
      </c>
      <c r="J192" s="41">
        <f t="shared" si="35"/>
        <v>2761</v>
      </c>
      <c r="K192" s="60">
        <f t="shared" si="36"/>
        <v>3120</v>
      </c>
    </row>
    <row r="193" spans="1:11" x14ac:dyDescent="0.25">
      <c r="A193">
        <v>590</v>
      </c>
      <c r="B193" s="82"/>
      <c r="C193" s="1">
        <v>1800</v>
      </c>
      <c r="D193" s="41">
        <f t="shared" si="28"/>
        <v>4862</v>
      </c>
      <c r="E193" s="41">
        <f t="shared" si="29"/>
        <v>1539</v>
      </c>
      <c r="F193" s="41">
        <f t="shared" si="30"/>
        <v>1613</v>
      </c>
      <c r="G193" s="41">
        <f t="shared" si="31"/>
        <v>2068</v>
      </c>
      <c r="H193" s="42">
        <f t="shared" si="32"/>
        <v>2330</v>
      </c>
      <c r="I193" s="42">
        <f t="shared" si="33"/>
        <v>2858.9924999999998</v>
      </c>
      <c r="J193" s="41">
        <f t="shared" si="35"/>
        <v>2924</v>
      </c>
      <c r="K193" s="60">
        <f t="shared" si="36"/>
        <v>3304</v>
      </c>
    </row>
    <row r="194" spans="1:11" x14ac:dyDescent="0.25">
      <c r="A194">
        <v>590</v>
      </c>
      <c r="B194" s="82"/>
      <c r="C194" s="1">
        <v>1900</v>
      </c>
      <c r="D194" s="41">
        <f t="shared" si="28"/>
        <v>5132</v>
      </c>
      <c r="E194" s="41">
        <f t="shared" si="29"/>
        <v>1625</v>
      </c>
      <c r="F194" s="41">
        <f t="shared" si="30"/>
        <v>1700</v>
      </c>
      <c r="G194" s="41">
        <f t="shared" si="31"/>
        <v>2183</v>
      </c>
      <c r="H194" s="42">
        <f t="shared" si="32"/>
        <v>2459</v>
      </c>
      <c r="I194" s="42">
        <f t="shared" si="33"/>
        <v>3014.9</v>
      </c>
      <c r="J194" s="41">
        <f t="shared" si="35"/>
        <v>3086</v>
      </c>
      <c r="K194" s="60">
        <f t="shared" si="36"/>
        <v>3487</v>
      </c>
    </row>
    <row r="195" spans="1:11" x14ac:dyDescent="0.25">
      <c r="A195">
        <v>590</v>
      </c>
      <c r="B195" s="82"/>
      <c r="C195" s="1">
        <v>2000</v>
      </c>
      <c r="D195" s="41">
        <f t="shared" si="28"/>
        <v>5402</v>
      </c>
      <c r="E195" s="41">
        <f t="shared" si="29"/>
        <v>1710</v>
      </c>
      <c r="F195" s="41">
        <f t="shared" si="30"/>
        <v>1786</v>
      </c>
      <c r="G195" s="41">
        <f t="shared" si="31"/>
        <v>2298</v>
      </c>
      <c r="H195" s="42">
        <f t="shared" si="32"/>
        <v>2588</v>
      </c>
      <c r="I195" s="42">
        <f t="shared" si="33"/>
        <v>3170.8074999999999</v>
      </c>
      <c r="J195" s="41">
        <f t="shared" si="35"/>
        <v>3248</v>
      </c>
      <c r="K195" s="60">
        <f t="shared" si="36"/>
        <v>3670</v>
      </c>
    </row>
    <row r="196" spans="1:11" x14ac:dyDescent="0.25">
      <c r="A196">
        <v>590</v>
      </c>
      <c r="B196" s="82"/>
      <c r="C196" s="1">
        <v>2100</v>
      </c>
      <c r="D196" s="41">
        <f t="shared" si="28"/>
        <v>5672</v>
      </c>
      <c r="E196" s="41">
        <f t="shared" si="29"/>
        <v>1796</v>
      </c>
      <c r="F196" s="41">
        <f t="shared" si="30"/>
        <v>1871</v>
      </c>
      <c r="G196" s="41">
        <f t="shared" si="31"/>
        <v>2413</v>
      </c>
      <c r="H196" s="42">
        <f t="shared" si="32"/>
        <v>2717</v>
      </c>
      <c r="I196" s="42">
        <f t="shared" si="33"/>
        <v>3325.6824999999999</v>
      </c>
      <c r="J196" s="41">
        <f t="shared" si="35"/>
        <v>3410</v>
      </c>
      <c r="K196" s="60">
        <f t="shared" si="36"/>
        <v>3853</v>
      </c>
    </row>
    <row r="197" spans="1:11" x14ac:dyDescent="0.25">
      <c r="A197">
        <v>590</v>
      </c>
      <c r="B197" s="82"/>
      <c r="C197" s="1">
        <v>2200</v>
      </c>
      <c r="D197" s="41">
        <f t="shared" si="28"/>
        <v>5942</v>
      </c>
      <c r="E197" s="41">
        <f t="shared" si="29"/>
        <v>1881</v>
      </c>
      <c r="F197" s="41">
        <f t="shared" si="30"/>
        <v>1956</v>
      </c>
      <c r="G197" s="41">
        <f t="shared" si="31"/>
        <v>2527</v>
      </c>
      <c r="H197" s="42">
        <f t="shared" si="32"/>
        <v>2847</v>
      </c>
      <c r="I197" s="42">
        <f t="shared" si="33"/>
        <v>3480.5574999999999</v>
      </c>
      <c r="J197" s="41">
        <f t="shared" si="35"/>
        <v>3573</v>
      </c>
      <c r="K197" s="60">
        <f t="shared" si="36"/>
        <v>4037</v>
      </c>
    </row>
    <row r="198" spans="1:11" x14ac:dyDescent="0.25">
      <c r="A198">
        <v>590</v>
      </c>
      <c r="B198" s="82"/>
      <c r="C198" s="1">
        <v>2300</v>
      </c>
      <c r="D198" s="41">
        <f t="shared" si="28"/>
        <v>6213</v>
      </c>
      <c r="E198" s="41">
        <f t="shared" si="29"/>
        <v>1967</v>
      </c>
      <c r="F198" s="41">
        <f t="shared" si="30"/>
        <v>2041</v>
      </c>
      <c r="G198" s="41">
        <f t="shared" si="31"/>
        <v>2642</v>
      </c>
      <c r="H198" s="42">
        <f t="shared" si="32"/>
        <v>2976</v>
      </c>
      <c r="I198" s="42">
        <f t="shared" si="33"/>
        <v>3635.4324999999999</v>
      </c>
      <c r="J198" s="41">
        <f t="shared" si="35"/>
        <v>3735</v>
      </c>
      <c r="K198" s="60">
        <f t="shared" si="36"/>
        <v>4221</v>
      </c>
    </row>
    <row r="199" spans="1:11" x14ac:dyDescent="0.25">
      <c r="A199">
        <v>590</v>
      </c>
      <c r="B199" s="82"/>
      <c r="C199" s="1">
        <v>2400</v>
      </c>
      <c r="D199" s="41">
        <f t="shared" si="28"/>
        <v>6483</v>
      </c>
      <c r="E199" s="41">
        <f t="shared" si="29"/>
        <v>2052</v>
      </c>
      <c r="F199" s="41">
        <f t="shared" si="30"/>
        <v>2126</v>
      </c>
      <c r="G199" s="41">
        <f t="shared" si="31"/>
        <v>2757</v>
      </c>
      <c r="H199" s="42">
        <f t="shared" si="32"/>
        <v>3105</v>
      </c>
      <c r="I199" s="42">
        <f t="shared" si="33"/>
        <v>3789.2750000000001</v>
      </c>
      <c r="J199" s="41">
        <f t="shared" si="35"/>
        <v>3897</v>
      </c>
      <c r="K199" s="60">
        <f t="shared" si="36"/>
        <v>4404</v>
      </c>
    </row>
    <row r="200" spans="1:11" x14ac:dyDescent="0.25">
      <c r="A200">
        <v>590</v>
      </c>
      <c r="B200" s="82"/>
      <c r="C200" s="1">
        <v>2500</v>
      </c>
      <c r="D200" s="41">
        <f t="shared" si="28"/>
        <v>6753</v>
      </c>
      <c r="E200" s="41">
        <f t="shared" si="29"/>
        <v>2138</v>
      </c>
      <c r="F200" s="41">
        <f t="shared" si="30"/>
        <v>2210</v>
      </c>
      <c r="G200" s="41">
        <f t="shared" si="31"/>
        <v>2872</v>
      </c>
      <c r="H200" s="42">
        <f t="shared" si="32"/>
        <v>3235</v>
      </c>
      <c r="I200" s="42">
        <f t="shared" si="33"/>
        <v>3943.1174999999998</v>
      </c>
      <c r="J200" s="41">
        <f t="shared" si="35"/>
        <v>4060</v>
      </c>
      <c r="K200" s="60">
        <f t="shared" si="36"/>
        <v>4588</v>
      </c>
    </row>
    <row r="201" spans="1:11" x14ac:dyDescent="0.25">
      <c r="A201">
        <v>590</v>
      </c>
      <c r="B201" s="82"/>
      <c r="C201" s="1">
        <v>2600</v>
      </c>
      <c r="D201" s="41">
        <f t="shared" si="28"/>
        <v>7023</v>
      </c>
      <c r="E201" s="41">
        <f t="shared" si="29"/>
        <v>2223</v>
      </c>
      <c r="F201" s="41">
        <f t="shared" si="30"/>
        <v>2294</v>
      </c>
      <c r="G201" s="41">
        <f t="shared" si="31"/>
        <v>2987</v>
      </c>
      <c r="H201" s="42">
        <f t="shared" si="32"/>
        <v>3364</v>
      </c>
      <c r="I201" s="42">
        <f t="shared" si="33"/>
        <v>4096.96</v>
      </c>
      <c r="J201" s="41">
        <f t="shared" si="35"/>
        <v>4222</v>
      </c>
      <c r="K201" s="60">
        <f t="shared" si="36"/>
        <v>4771</v>
      </c>
    </row>
    <row r="202" spans="1:11" x14ac:dyDescent="0.25">
      <c r="A202">
        <v>590</v>
      </c>
      <c r="B202" s="82"/>
      <c r="C202" s="1">
        <v>2700</v>
      </c>
      <c r="D202" s="41">
        <f t="shared" si="28"/>
        <v>7293</v>
      </c>
      <c r="E202" s="41">
        <f t="shared" si="29"/>
        <v>2309</v>
      </c>
      <c r="F202" s="41">
        <f t="shared" si="30"/>
        <v>2378</v>
      </c>
      <c r="G202" s="41">
        <f t="shared" si="31"/>
        <v>3102</v>
      </c>
      <c r="H202" s="42">
        <f t="shared" si="32"/>
        <v>3493</v>
      </c>
      <c r="I202" s="42">
        <f t="shared" si="33"/>
        <v>4249.7699999999995</v>
      </c>
      <c r="J202" s="41">
        <f t="shared" si="35"/>
        <v>4384</v>
      </c>
      <c r="K202" s="60">
        <f t="shared" si="36"/>
        <v>4954</v>
      </c>
    </row>
    <row r="203" spans="1:11" x14ac:dyDescent="0.25">
      <c r="A203">
        <v>590</v>
      </c>
      <c r="B203" s="82"/>
      <c r="C203" s="1">
        <v>2800</v>
      </c>
      <c r="D203" s="41">
        <f t="shared" si="28"/>
        <v>7563</v>
      </c>
      <c r="E203" s="41">
        <f t="shared" si="29"/>
        <v>2394</v>
      </c>
      <c r="F203" s="41">
        <f t="shared" si="30"/>
        <v>2461</v>
      </c>
      <c r="G203" s="41">
        <f t="shared" si="31"/>
        <v>3217</v>
      </c>
      <c r="H203" s="42">
        <f t="shared" si="32"/>
        <v>3622</v>
      </c>
      <c r="I203" s="42">
        <f t="shared" si="33"/>
        <v>4402.58</v>
      </c>
      <c r="J203" s="41">
        <f t="shared" si="35"/>
        <v>4546</v>
      </c>
      <c r="K203" s="60">
        <f t="shared" si="36"/>
        <v>5137</v>
      </c>
    </row>
    <row r="204" spans="1:11" x14ac:dyDescent="0.25">
      <c r="A204">
        <v>590</v>
      </c>
      <c r="B204" s="82"/>
      <c r="C204" s="1">
        <v>2900</v>
      </c>
      <c r="D204" s="41">
        <f t="shared" si="28"/>
        <v>7833</v>
      </c>
      <c r="E204" s="41">
        <f t="shared" si="29"/>
        <v>2480</v>
      </c>
      <c r="F204" s="41">
        <f t="shared" si="30"/>
        <v>2544</v>
      </c>
      <c r="G204" s="41">
        <f t="shared" si="31"/>
        <v>3332</v>
      </c>
      <c r="H204" s="42">
        <f t="shared" si="32"/>
        <v>3752</v>
      </c>
      <c r="I204" s="42">
        <f t="shared" si="33"/>
        <v>4555.3900000000003</v>
      </c>
      <c r="J204" s="41">
        <f t="shared" si="35"/>
        <v>4709</v>
      </c>
      <c r="K204" s="60">
        <f t="shared" si="36"/>
        <v>5321</v>
      </c>
    </row>
    <row r="205" spans="1:11" x14ac:dyDescent="0.25">
      <c r="A205">
        <v>590</v>
      </c>
      <c r="B205" s="82"/>
      <c r="C205" s="1">
        <v>3000</v>
      </c>
      <c r="D205" s="41">
        <f t="shared" si="28"/>
        <v>8103</v>
      </c>
      <c r="E205" s="41">
        <f t="shared" si="29"/>
        <v>2565</v>
      </c>
      <c r="F205" s="41">
        <f t="shared" si="30"/>
        <v>2627</v>
      </c>
      <c r="G205" s="41">
        <f t="shared" si="31"/>
        <v>3447</v>
      </c>
      <c r="H205" s="42">
        <f t="shared" si="32"/>
        <v>3881</v>
      </c>
      <c r="I205" s="42">
        <f t="shared" si="33"/>
        <v>4707.1674999999996</v>
      </c>
      <c r="J205" s="41">
        <f t="shared" si="35"/>
        <v>4871</v>
      </c>
      <c r="K205" s="60">
        <f t="shared" si="36"/>
        <v>5504</v>
      </c>
    </row>
    <row r="206" spans="1:11" x14ac:dyDescent="0.25">
      <c r="A206">
        <v>590</v>
      </c>
      <c r="B206" s="82"/>
      <c r="C206" s="1">
        <v>3100</v>
      </c>
      <c r="D206" s="41">
        <f t="shared" si="28"/>
        <v>8373</v>
      </c>
      <c r="E206" s="41">
        <f t="shared" si="29"/>
        <v>2651</v>
      </c>
      <c r="F206" s="41">
        <f t="shared" si="30"/>
        <v>2709</v>
      </c>
      <c r="G206" s="41">
        <f t="shared" si="31"/>
        <v>3561</v>
      </c>
      <c r="H206" s="42">
        <f t="shared" si="32"/>
        <v>4010</v>
      </c>
      <c r="I206" s="42">
        <f t="shared" si="33"/>
        <v>4859.9775</v>
      </c>
      <c r="J206" s="41">
        <f t="shared" si="35"/>
        <v>5033</v>
      </c>
      <c r="K206" s="60">
        <f t="shared" si="36"/>
        <v>5687</v>
      </c>
    </row>
    <row r="207" spans="1:11" x14ac:dyDescent="0.25">
      <c r="A207">
        <v>590</v>
      </c>
      <c r="B207" s="82"/>
      <c r="C207" s="1">
        <v>3200</v>
      </c>
      <c r="D207" s="41">
        <f t="shared" si="28"/>
        <v>8643</v>
      </c>
      <c r="E207" s="41">
        <f t="shared" si="29"/>
        <v>2736</v>
      </c>
      <c r="F207" s="41">
        <f t="shared" si="30"/>
        <v>2791</v>
      </c>
      <c r="G207" s="41">
        <f t="shared" si="31"/>
        <v>3676</v>
      </c>
      <c r="H207" s="42">
        <f t="shared" si="32"/>
        <v>4139</v>
      </c>
      <c r="I207" s="42">
        <f t="shared" si="33"/>
        <v>5011.7550000000001</v>
      </c>
      <c r="J207" s="41">
        <f t="shared" si="35"/>
        <v>5194</v>
      </c>
      <c r="K207" s="60">
        <f t="shared" si="36"/>
        <v>5869</v>
      </c>
    </row>
    <row r="208" spans="1:11" x14ac:dyDescent="0.25">
      <c r="A208">
        <v>590</v>
      </c>
      <c r="B208" s="82"/>
      <c r="C208" s="1">
        <v>3300</v>
      </c>
      <c r="D208" s="41">
        <f t="shared" si="28"/>
        <v>8914</v>
      </c>
      <c r="E208" s="41">
        <f t="shared" si="29"/>
        <v>2822</v>
      </c>
      <c r="F208" s="41">
        <f t="shared" si="30"/>
        <v>2873</v>
      </c>
      <c r="G208" s="41">
        <f t="shared" si="31"/>
        <v>3791</v>
      </c>
      <c r="H208" s="42">
        <f t="shared" si="32"/>
        <v>4269</v>
      </c>
      <c r="I208" s="42">
        <f t="shared" si="33"/>
        <v>5162.5</v>
      </c>
      <c r="J208" s="41">
        <f t="shared" si="35"/>
        <v>5358</v>
      </c>
      <c r="K208" s="60">
        <f t="shared" si="36"/>
        <v>6055</v>
      </c>
    </row>
    <row r="209" spans="1:11" x14ac:dyDescent="0.25">
      <c r="A209">
        <v>590</v>
      </c>
      <c r="B209" s="82"/>
      <c r="C209" s="1">
        <v>3400</v>
      </c>
      <c r="D209" s="41">
        <f t="shared" si="28"/>
        <v>9184</v>
      </c>
      <c r="E209" s="41">
        <f t="shared" si="29"/>
        <v>2907</v>
      </c>
      <c r="F209" s="41">
        <f t="shared" si="30"/>
        <v>2954</v>
      </c>
      <c r="G209" s="41">
        <f t="shared" si="31"/>
        <v>3906</v>
      </c>
      <c r="H209" s="42">
        <f t="shared" si="32"/>
        <v>4398</v>
      </c>
      <c r="I209" s="42">
        <f t="shared" si="33"/>
        <v>5313.2449999999999</v>
      </c>
      <c r="J209" s="41">
        <f t="shared" si="35"/>
        <v>5519</v>
      </c>
      <c r="K209" s="60">
        <f t="shared" si="36"/>
        <v>6236</v>
      </c>
    </row>
    <row r="210" spans="1:11" x14ac:dyDescent="0.25">
      <c r="A210">
        <v>590</v>
      </c>
      <c r="B210" s="82"/>
      <c r="C210" s="1">
        <v>3500</v>
      </c>
      <c r="D210" s="41">
        <f t="shared" si="28"/>
        <v>9454</v>
      </c>
      <c r="E210" s="41">
        <f t="shared" si="29"/>
        <v>2993</v>
      </c>
      <c r="F210" s="41">
        <f t="shared" si="30"/>
        <v>3035</v>
      </c>
      <c r="G210" s="41">
        <f t="shared" si="31"/>
        <v>4021</v>
      </c>
      <c r="H210" s="42">
        <f t="shared" si="32"/>
        <v>4527</v>
      </c>
      <c r="I210" s="42">
        <f t="shared" si="33"/>
        <v>5463.99</v>
      </c>
      <c r="J210" s="41">
        <f t="shared" si="35"/>
        <v>5681</v>
      </c>
      <c r="K210" s="60">
        <f t="shared" si="36"/>
        <v>6420</v>
      </c>
    </row>
    <row r="211" spans="1:11" x14ac:dyDescent="0.25">
      <c r="A211">
        <v>590</v>
      </c>
      <c r="B211" s="82"/>
      <c r="C211" s="1">
        <v>3600</v>
      </c>
      <c r="D211" s="41">
        <f t="shared" si="28"/>
        <v>9724</v>
      </c>
      <c r="E211" s="41">
        <f t="shared" si="29"/>
        <v>3078</v>
      </c>
      <c r="F211" s="41">
        <f t="shared" si="30"/>
        <v>3116</v>
      </c>
      <c r="G211" s="41">
        <f t="shared" si="31"/>
        <v>4136</v>
      </c>
      <c r="H211" s="42">
        <f t="shared" si="32"/>
        <v>4656</v>
      </c>
      <c r="I211" s="42">
        <f t="shared" si="33"/>
        <v>5614.7349999999997</v>
      </c>
      <c r="J211" s="41">
        <f t="shared" si="35"/>
        <v>5843</v>
      </c>
      <c r="K211" s="60">
        <f t="shared" si="36"/>
        <v>6603</v>
      </c>
    </row>
    <row r="212" spans="1:11" x14ac:dyDescent="0.25">
      <c r="A212">
        <v>590</v>
      </c>
      <c r="B212" s="82"/>
      <c r="C212" s="1">
        <v>3700</v>
      </c>
      <c r="D212" s="41">
        <f t="shared" si="28"/>
        <v>9994</v>
      </c>
      <c r="E212" s="41">
        <f t="shared" si="29"/>
        <v>3164</v>
      </c>
      <c r="F212" s="41">
        <f t="shared" si="30"/>
        <v>3196</v>
      </c>
      <c r="G212" s="41">
        <f t="shared" si="31"/>
        <v>4251</v>
      </c>
      <c r="H212" s="42">
        <f t="shared" si="32"/>
        <v>4785</v>
      </c>
      <c r="I212" s="42">
        <f t="shared" si="33"/>
        <v>5764.4475000000002</v>
      </c>
      <c r="J212" s="41">
        <f t="shared" si="35"/>
        <v>6005</v>
      </c>
      <c r="K212" s="60">
        <f t="shared" si="36"/>
        <v>6786</v>
      </c>
    </row>
    <row r="213" spans="1:11" x14ac:dyDescent="0.25">
      <c r="A213">
        <v>590</v>
      </c>
      <c r="B213" s="82"/>
      <c r="C213" s="1">
        <v>3800</v>
      </c>
      <c r="D213" s="41">
        <f t="shared" ref="D213:D276" si="37">ROUND((50/49.8*($E$6*(A213/1000)^$E$7*$I$2^($E$8+$E$9*A213/1000)*EXP(-$E$10*C213/A213)))*C213/1000,0)</f>
        <v>10264</v>
      </c>
      <c r="E213" s="41">
        <f t="shared" ref="E213:E276" si="38">ROUND((50/49.8*($F$6*(A213/1000)^$F$7*$I$2^($F$8+$F$9*A213/1000)*EXP(-$F$10*C213/A213)))*C213/1000,0)</f>
        <v>3249</v>
      </c>
      <c r="F213" s="41">
        <f t="shared" ref="F213:F276" si="39">ROUND((50/49.8*($G$6*(A213/1000)^$G$7*$I$2^($G$8+$G$9*A213/1000)*EXP(-$G$10*C213/A213)))*C213/1000,0)</f>
        <v>3276</v>
      </c>
      <c r="G213" s="41">
        <f t="shared" ref="G213:G276" si="40">ROUND((50/49.8*($H$6*(A213/1000)^$H$7*$I$2^($H$8+$H$9*A213/1000)*EXP(-$H$10*C213/A213)))*C213/1000,0)</f>
        <v>4366</v>
      </c>
      <c r="H213" s="42">
        <f t="shared" ref="H213:H276" si="41">ROUND((50/49.8*(M$6*($A213/1000)^M$7*$I$2^(M$8+M$9*$A213/1000)*EXP(-M$10*$C213/$A213)))*$C213/1000,0)</f>
        <v>4915</v>
      </c>
      <c r="I213" s="42">
        <f t="shared" ref="I213:I276" si="42">ROUND((50/49.8*(L$6*($A213/1000)^L$7*$I$2^(L$8+L$9*$A213/1000)*EXP(-L$10*$C213/$A213)))*$C213/1000,0)*1.0325</f>
        <v>5915.1925000000001</v>
      </c>
      <c r="J213" s="41">
        <f t="shared" si="34"/>
        <v>6168</v>
      </c>
      <c r="K213" s="60">
        <f t="shared" ref="K213:K253" si="43">ROUND(J213*1.13,0)</f>
        <v>6970</v>
      </c>
    </row>
    <row r="214" spans="1:11" x14ac:dyDescent="0.25">
      <c r="A214">
        <v>590</v>
      </c>
      <c r="B214" s="82"/>
      <c r="C214" s="1">
        <v>3900</v>
      </c>
      <c r="D214" s="41">
        <f t="shared" si="37"/>
        <v>10534</v>
      </c>
      <c r="E214" s="41">
        <f t="shared" si="38"/>
        <v>3335</v>
      </c>
      <c r="F214" s="41">
        <f t="shared" si="39"/>
        <v>3356</v>
      </c>
      <c r="G214" s="41">
        <f t="shared" si="40"/>
        <v>4480</v>
      </c>
      <c r="H214" s="42">
        <f t="shared" si="41"/>
        <v>5044</v>
      </c>
      <c r="I214" s="42">
        <f t="shared" si="42"/>
        <v>6063.8724999999995</v>
      </c>
      <c r="J214" s="41">
        <f t="shared" si="34"/>
        <v>6330</v>
      </c>
      <c r="K214" s="60">
        <f t="shared" si="43"/>
        <v>7153</v>
      </c>
    </row>
    <row r="215" spans="1:11" ht="15.75" thickBot="1" x14ac:dyDescent="0.3">
      <c r="A215">
        <v>590</v>
      </c>
      <c r="B215" s="83"/>
      <c r="C215" s="61">
        <v>4000</v>
      </c>
      <c r="D215" s="62">
        <f t="shared" si="37"/>
        <v>10804</v>
      </c>
      <c r="E215" s="62">
        <f t="shared" si="38"/>
        <v>3420</v>
      </c>
      <c r="F215" s="62">
        <f t="shared" si="39"/>
        <v>3435</v>
      </c>
      <c r="G215" s="62">
        <f t="shared" si="40"/>
        <v>4595</v>
      </c>
      <c r="H215" s="63">
        <f t="shared" si="41"/>
        <v>5173</v>
      </c>
      <c r="I215" s="63">
        <f t="shared" si="42"/>
        <v>6213.585</v>
      </c>
      <c r="J215" s="62">
        <f t="shared" ref="J215" si="44">ROUND(H215*1.255,0)</f>
        <v>6492</v>
      </c>
      <c r="K215" s="64">
        <f t="shared" ref="K215" si="45">ROUND(J215*1.13,0)</f>
        <v>7336</v>
      </c>
    </row>
    <row r="216" spans="1:11" x14ac:dyDescent="0.25">
      <c r="A216">
        <v>740</v>
      </c>
      <c r="B216" s="84">
        <v>740</v>
      </c>
      <c r="C216" s="40">
        <v>200</v>
      </c>
      <c r="D216" s="57">
        <f t="shared" si="37"/>
        <v>797</v>
      </c>
      <c r="E216" s="57">
        <f t="shared" si="38"/>
        <v>212</v>
      </c>
      <c r="F216" s="57">
        <f t="shared" si="39"/>
        <v>223</v>
      </c>
      <c r="G216" s="57">
        <f t="shared" si="40"/>
        <v>276</v>
      </c>
      <c r="H216" s="58">
        <f t="shared" si="41"/>
        <v>325</v>
      </c>
      <c r="I216" s="58">
        <f t="shared" si="42"/>
        <v>398.54500000000002</v>
      </c>
      <c r="J216" s="57">
        <f t="shared" si="34"/>
        <v>408</v>
      </c>
      <c r="K216" s="59">
        <f t="shared" si="43"/>
        <v>461</v>
      </c>
    </row>
    <row r="217" spans="1:11" x14ac:dyDescent="0.25">
      <c r="A217">
        <v>740</v>
      </c>
      <c r="B217" s="82"/>
      <c r="C217" s="1">
        <v>300</v>
      </c>
      <c r="D217" s="41">
        <f t="shared" si="37"/>
        <v>1196</v>
      </c>
      <c r="E217" s="41">
        <f t="shared" si="38"/>
        <v>319</v>
      </c>
      <c r="F217" s="41">
        <f t="shared" si="39"/>
        <v>334</v>
      </c>
      <c r="G217" s="41">
        <f t="shared" si="40"/>
        <v>414</v>
      </c>
      <c r="H217" s="42">
        <f t="shared" si="41"/>
        <v>488</v>
      </c>
      <c r="I217" s="42">
        <f t="shared" si="42"/>
        <v>597.8175</v>
      </c>
      <c r="J217" s="41">
        <f t="shared" ref="J217:J243" si="46">ROUND(H217*1.255,0)</f>
        <v>612</v>
      </c>
      <c r="K217" s="60">
        <f t="shared" ref="K217:K243" si="47">ROUND(J217*1.13,0)</f>
        <v>692</v>
      </c>
    </row>
    <row r="218" spans="1:11" x14ac:dyDescent="0.25">
      <c r="A218">
        <v>740</v>
      </c>
      <c r="B218" s="82"/>
      <c r="C218" s="1">
        <v>400</v>
      </c>
      <c r="D218" s="41">
        <f t="shared" si="37"/>
        <v>1594</v>
      </c>
      <c r="E218" s="41">
        <f t="shared" si="38"/>
        <v>425</v>
      </c>
      <c r="F218" s="41">
        <f t="shared" si="39"/>
        <v>445</v>
      </c>
      <c r="G218" s="41">
        <f t="shared" si="40"/>
        <v>552</v>
      </c>
      <c r="H218" s="42">
        <f t="shared" si="41"/>
        <v>651</v>
      </c>
      <c r="I218" s="42">
        <f t="shared" si="42"/>
        <v>796.0575</v>
      </c>
      <c r="J218" s="41">
        <f t="shared" si="46"/>
        <v>817</v>
      </c>
      <c r="K218" s="60">
        <f t="shared" si="47"/>
        <v>923</v>
      </c>
    </row>
    <row r="219" spans="1:11" x14ac:dyDescent="0.25">
      <c r="A219">
        <v>740</v>
      </c>
      <c r="B219" s="82"/>
      <c r="C219" s="1">
        <v>500</v>
      </c>
      <c r="D219" s="41">
        <f t="shared" si="37"/>
        <v>1993</v>
      </c>
      <c r="E219" s="41">
        <f t="shared" si="38"/>
        <v>531</v>
      </c>
      <c r="F219" s="41">
        <f t="shared" si="39"/>
        <v>556</v>
      </c>
      <c r="G219" s="41">
        <f t="shared" si="40"/>
        <v>690</v>
      </c>
      <c r="H219" s="42">
        <f t="shared" si="41"/>
        <v>813</v>
      </c>
      <c r="I219" s="42">
        <f t="shared" si="42"/>
        <v>994.29750000000001</v>
      </c>
      <c r="J219" s="41">
        <f t="shared" si="46"/>
        <v>1020</v>
      </c>
      <c r="K219" s="60">
        <f t="shared" si="47"/>
        <v>1153</v>
      </c>
    </row>
    <row r="220" spans="1:11" x14ac:dyDescent="0.25">
      <c r="A220">
        <v>740</v>
      </c>
      <c r="B220" s="82"/>
      <c r="C220" s="1">
        <v>600</v>
      </c>
      <c r="D220" s="41">
        <f t="shared" si="37"/>
        <v>2392</v>
      </c>
      <c r="E220" s="41">
        <f t="shared" si="38"/>
        <v>637</v>
      </c>
      <c r="F220" s="41">
        <f t="shared" si="39"/>
        <v>666</v>
      </c>
      <c r="G220" s="41">
        <f t="shared" si="40"/>
        <v>828</v>
      </c>
      <c r="H220" s="42">
        <f t="shared" si="41"/>
        <v>976</v>
      </c>
      <c r="I220" s="42">
        <f t="shared" si="42"/>
        <v>1192.5374999999999</v>
      </c>
      <c r="J220" s="41">
        <f t="shared" si="46"/>
        <v>1225</v>
      </c>
      <c r="K220" s="60">
        <f t="shared" si="47"/>
        <v>1384</v>
      </c>
    </row>
    <row r="221" spans="1:11" x14ac:dyDescent="0.25">
      <c r="A221">
        <v>740</v>
      </c>
      <c r="B221" s="82"/>
      <c r="C221" s="1">
        <v>700</v>
      </c>
      <c r="D221" s="41">
        <f t="shared" si="37"/>
        <v>2790</v>
      </c>
      <c r="E221" s="41">
        <f t="shared" si="38"/>
        <v>743</v>
      </c>
      <c r="F221" s="41">
        <f t="shared" si="39"/>
        <v>775</v>
      </c>
      <c r="G221" s="41">
        <f t="shared" si="40"/>
        <v>966</v>
      </c>
      <c r="H221" s="42">
        <f t="shared" si="41"/>
        <v>1139</v>
      </c>
      <c r="I221" s="42">
        <f t="shared" si="42"/>
        <v>1390.7774999999999</v>
      </c>
      <c r="J221" s="41">
        <f t="shared" si="46"/>
        <v>1429</v>
      </c>
      <c r="K221" s="60">
        <f t="shared" si="47"/>
        <v>1615</v>
      </c>
    </row>
    <row r="222" spans="1:11" x14ac:dyDescent="0.25">
      <c r="A222">
        <v>740</v>
      </c>
      <c r="B222" s="82"/>
      <c r="C222" s="1">
        <v>800</v>
      </c>
      <c r="D222" s="41">
        <f t="shared" si="37"/>
        <v>3189</v>
      </c>
      <c r="E222" s="41">
        <f t="shared" si="38"/>
        <v>850</v>
      </c>
      <c r="F222" s="41">
        <f t="shared" si="39"/>
        <v>885</v>
      </c>
      <c r="G222" s="41">
        <f t="shared" si="40"/>
        <v>1104</v>
      </c>
      <c r="H222" s="42">
        <f t="shared" si="41"/>
        <v>1301</v>
      </c>
      <c r="I222" s="42">
        <f t="shared" si="42"/>
        <v>1587.9849999999999</v>
      </c>
      <c r="J222" s="41">
        <f t="shared" si="46"/>
        <v>1633</v>
      </c>
      <c r="K222" s="60">
        <f t="shared" si="47"/>
        <v>1845</v>
      </c>
    </row>
    <row r="223" spans="1:11" x14ac:dyDescent="0.25">
      <c r="A223">
        <v>740</v>
      </c>
      <c r="B223" s="82"/>
      <c r="C223" s="1">
        <v>900</v>
      </c>
      <c r="D223" s="41">
        <f t="shared" si="37"/>
        <v>3587</v>
      </c>
      <c r="E223" s="41">
        <f t="shared" si="38"/>
        <v>956</v>
      </c>
      <c r="F223" s="41">
        <f t="shared" si="39"/>
        <v>994</v>
      </c>
      <c r="G223" s="41">
        <f t="shared" si="40"/>
        <v>1242</v>
      </c>
      <c r="H223" s="42">
        <f t="shared" si="41"/>
        <v>1464</v>
      </c>
      <c r="I223" s="42">
        <f t="shared" si="42"/>
        <v>1785.1924999999999</v>
      </c>
      <c r="J223" s="41">
        <f t="shared" si="46"/>
        <v>1837</v>
      </c>
      <c r="K223" s="60">
        <f t="shared" si="47"/>
        <v>2076</v>
      </c>
    </row>
    <row r="224" spans="1:11" x14ac:dyDescent="0.25">
      <c r="A224">
        <v>740</v>
      </c>
      <c r="B224" s="82"/>
      <c r="C224" s="1">
        <v>1000</v>
      </c>
      <c r="D224" s="41">
        <f t="shared" si="37"/>
        <v>3986</v>
      </c>
      <c r="E224" s="41">
        <f t="shared" si="38"/>
        <v>1062</v>
      </c>
      <c r="F224" s="41">
        <f t="shared" si="39"/>
        <v>1102</v>
      </c>
      <c r="G224" s="41">
        <f t="shared" si="40"/>
        <v>1380</v>
      </c>
      <c r="H224" s="42">
        <f t="shared" si="41"/>
        <v>1627</v>
      </c>
      <c r="I224" s="42">
        <f t="shared" si="42"/>
        <v>1981.3674999999998</v>
      </c>
      <c r="J224" s="41">
        <f t="shared" si="46"/>
        <v>2042</v>
      </c>
      <c r="K224" s="60">
        <f t="shared" si="47"/>
        <v>2307</v>
      </c>
    </row>
    <row r="225" spans="1:11" x14ac:dyDescent="0.25">
      <c r="A225">
        <v>740</v>
      </c>
      <c r="B225" s="82"/>
      <c r="C225" s="1">
        <v>1100</v>
      </c>
      <c r="D225" s="41">
        <f t="shared" si="37"/>
        <v>4385</v>
      </c>
      <c r="E225" s="41">
        <f t="shared" si="38"/>
        <v>1168</v>
      </c>
      <c r="F225" s="41">
        <f t="shared" si="39"/>
        <v>1211</v>
      </c>
      <c r="G225" s="41">
        <f t="shared" si="40"/>
        <v>1518</v>
      </c>
      <c r="H225" s="42">
        <f t="shared" si="41"/>
        <v>1789</v>
      </c>
      <c r="I225" s="42">
        <f t="shared" si="42"/>
        <v>2177.5425</v>
      </c>
      <c r="J225" s="41">
        <f t="shared" si="46"/>
        <v>2245</v>
      </c>
      <c r="K225" s="60">
        <f t="shared" si="47"/>
        <v>2537</v>
      </c>
    </row>
    <row r="226" spans="1:11" x14ac:dyDescent="0.25">
      <c r="A226">
        <v>740</v>
      </c>
      <c r="B226" s="82"/>
      <c r="C226" s="1">
        <v>1200</v>
      </c>
      <c r="D226" s="41">
        <f t="shared" si="37"/>
        <v>4783</v>
      </c>
      <c r="E226" s="41">
        <f t="shared" si="38"/>
        <v>1274</v>
      </c>
      <c r="F226" s="41">
        <f t="shared" si="39"/>
        <v>1319</v>
      </c>
      <c r="G226" s="41">
        <f t="shared" si="40"/>
        <v>1656</v>
      </c>
      <c r="H226" s="42">
        <f t="shared" si="41"/>
        <v>1952</v>
      </c>
      <c r="I226" s="42">
        <f t="shared" si="42"/>
        <v>2373.7174999999997</v>
      </c>
      <c r="J226" s="41">
        <f t="shared" si="46"/>
        <v>2450</v>
      </c>
      <c r="K226" s="60">
        <f t="shared" si="47"/>
        <v>2769</v>
      </c>
    </row>
    <row r="227" spans="1:11" x14ac:dyDescent="0.25">
      <c r="A227">
        <v>740</v>
      </c>
      <c r="B227" s="82"/>
      <c r="C227" s="1">
        <v>1300</v>
      </c>
      <c r="D227" s="41">
        <f t="shared" si="37"/>
        <v>5182</v>
      </c>
      <c r="E227" s="41">
        <f t="shared" si="38"/>
        <v>1381</v>
      </c>
      <c r="F227" s="41">
        <f t="shared" si="39"/>
        <v>1427</v>
      </c>
      <c r="G227" s="41">
        <f t="shared" si="40"/>
        <v>1795</v>
      </c>
      <c r="H227" s="42">
        <f t="shared" si="41"/>
        <v>2115</v>
      </c>
      <c r="I227" s="42">
        <f t="shared" si="42"/>
        <v>2569.8924999999999</v>
      </c>
      <c r="J227" s="41">
        <f t="shared" si="46"/>
        <v>2654</v>
      </c>
      <c r="K227" s="60">
        <f t="shared" si="47"/>
        <v>2999</v>
      </c>
    </row>
    <row r="228" spans="1:11" x14ac:dyDescent="0.25">
      <c r="A228">
        <v>740</v>
      </c>
      <c r="B228" s="82"/>
      <c r="C228" s="1">
        <v>1400</v>
      </c>
      <c r="D228" s="41">
        <f t="shared" si="37"/>
        <v>5580</v>
      </c>
      <c r="E228" s="41">
        <f t="shared" si="38"/>
        <v>1487</v>
      </c>
      <c r="F228" s="41">
        <f t="shared" si="39"/>
        <v>1534</v>
      </c>
      <c r="G228" s="41">
        <f t="shared" si="40"/>
        <v>1933</v>
      </c>
      <c r="H228" s="42">
        <f t="shared" si="41"/>
        <v>2277</v>
      </c>
      <c r="I228" s="42">
        <f t="shared" si="42"/>
        <v>2765.0349999999999</v>
      </c>
      <c r="J228" s="41">
        <f t="shared" si="46"/>
        <v>2858</v>
      </c>
      <c r="K228" s="60">
        <f t="shared" si="47"/>
        <v>3230</v>
      </c>
    </row>
    <row r="229" spans="1:11" x14ac:dyDescent="0.25">
      <c r="A229">
        <v>740</v>
      </c>
      <c r="B229" s="82"/>
      <c r="C229" s="1">
        <v>1500</v>
      </c>
      <c r="D229" s="41">
        <f t="shared" si="37"/>
        <v>5979</v>
      </c>
      <c r="E229" s="41">
        <f t="shared" si="38"/>
        <v>1593</v>
      </c>
      <c r="F229" s="41">
        <f t="shared" si="39"/>
        <v>1641</v>
      </c>
      <c r="G229" s="41">
        <f t="shared" si="40"/>
        <v>2071</v>
      </c>
      <c r="H229" s="42">
        <f t="shared" si="41"/>
        <v>2440</v>
      </c>
      <c r="I229" s="42">
        <f t="shared" si="42"/>
        <v>2960.1774999999998</v>
      </c>
      <c r="J229" s="41">
        <f t="shared" si="46"/>
        <v>3062</v>
      </c>
      <c r="K229" s="60">
        <f t="shared" si="47"/>
        <v>3460</v>
      </c>
    </row>
    <row r="230" spans="1:11" x14ac:dyDescent="0.25">
      <c r="A230">
        <v>740</v>
      </c>
      <c r="B230" s="82"/>
      <c r="C230" s="1">
        <v>1600</v>
      </c>
      <c r="D230" s="41">
        <f t="shared" si="37"/>
        <v>6378</v>
      </c>
      <c r="E230" s="41">
        <f t="shared" si="38"/>
        <v>1699</v>
      </c>
      <c r="F230" s="41">
        <f t="shared" si="39"/>
        <v>1748</v>
      </c>
      <c r="G230" s="41">
        <f t="shared" si="40"/>
        <v>2209</v>
      </c>
      <c r="H230" s="42">
        <f t="shared" si="41"/>
        <v>2602</v>
      </c>
      <c r="I230" s="42">
        <f t="shared" si="42"/>
        <v>3155.3199999999997</v>
      </c>
      <c r="J230" s="41">
        <f t="shared" si="46"/>
        <v>3266</v>
      </c>
      <c r="K230" s="60">
        <f t="shared" si="47"/>
        <v>3691</v>
      </c>
    </row>
    <row r="231" spans="1:11" x14ac:dyDescent="0.25">
      <c r="A231">
        <v>740</v>
      </c>
      <c r="B231" s="82"/>
      <c r="C231" s="1">
        <v>1700</v>
      </c>
      <c r="D231" s="41">
        <f t="shared" si="37"/>
        <v>6776</v>
      </c>
      <c r="E231" s="41">
        <f t="shared" si="38"/>
        <v>1806</v>
      </c>
      <c r="F231" s="41">
        <f t="shared" si="39"/>
        <v>1854</v>
      </c>
      <c r="G231" s="41">
        <f t="shared" si="40"/>
        <v>2347</v>
      </c>
      <c r="H231" s="42">
        <f t="shared" si="41"/>
        <v>2765</v>
      </c>
      <c r="I231" s="42">
        <f t="shared" si="42"/>
        <v>3349.43</v>
      </c>
      <c r="J231" s="41">
        <f t="shared" si="46"/>
        <v>3470</v>
      </c>
      <c r="K231" s="60">
        <f t="shared" si="47"/>
        <v>3921</v>
      </c>
    </row>
    <row r="232" spans="1:11" x14ac:dyDescent="0.25">
      <c r="A232">
        <v>740</v>
      </c>
      <c r="B232" s="82"/>
      <c r="C232" s="1">
        <v>1800</v>
      </c>
      <c r="D232" s="41">
        <f t="shared" si="37"/>
        <v>7175</v>
      </c>
      <c r="E232" s="41">
        <f t="shared" si="38"/>
        <v>1912</v>
      </c>
      <c r="F232" s="41">
        <f t="shared" si="39"/>
        <v>1960</v>
      </c>
      <c r="G232" s="41">
        <f t="shared" si="40"/>
        <v>2485</v>
      </c>
      <c r="H232" s="42">
        <f t="shared" si="41"/>
        <v>2927</v>
      </c>
      <c r="I232" s="42">
        <f t="shared" si="42"/>
        <v>3543.54</v>
      </c>
      <c r="J232" s="41">
        <f t="shared" si="46"/>
        <v>3673</v>
      </c>
      <c r="K232" s="60">
        <f t="shared" si="47"/>
        <v>4150</v>
      </c>
    </row>
    <row r="233" spans="1:11" x14ac:dyDescent="0.25">
      <c r="A233">
        <v>740</v>
      </c>
      <c r="B233" s="82"/>
      <c r="C233" s="1">
        <v>1900</v>
      </c>
      <c r="D233" s="41">
        <f t="shared" si="37"/>
        <v>7573</v>
      </c>
      <c r="E233" s="41">
        <f t="shared" si="38"/>
        <v>2018</v>
      </c>
      <c r="F233" s="41">
        <f t="shared" si="39"/>
        <v>2066</v>
      </c>
      <c r="G233" s="41">
        <f t="shared" si="40"/>
        <v>2623</v>
      </c>
      <c r="H233" s="42">
        <f t="shared" si="41"/>
        <v>3090</v>
      </c>
      <c r="I233" s="42">
        <f t="shared" si="42"/>
        <v>3737.65</v>
      </c>
      <c r="J233" s="41">
        <f t="shared" si="46"/>
        <v>3878</v>
      </c>
      <c r="K233" s="60">
        <f t="shared" si="47"/>
        <v>4382</v>
      </c>
    </row>
    <row r="234" spans="1:11" x14ac:dyDescent="0.25">
      <c r="A234">
        <v>740</v>
      </c>
      <c r="B234" s="82"/>
      <c r="C234" s="1">
        <v>2000</v>
      </c>
      <c r="D234" s="41">
        <f t="shared" si="37"/>
        <v>7972</v>
      </c>
      <c r="E234" s="41">
        <f t="shared" si="38"/>
        <v>2124</v>
      </c>
      <c r="F234" s="41">
        <f t="shared" si="39"/>
        <v>2171</v>
      </c>
      <c r="G234" s="41">
        <f t="shared" si="40"/>
        <v>2761</v>
      </c>
      <c r="H234" s="42">
        <f t="shared" si="41"/>
        <v>3253</v>
      </c>
      <c r="I234" s="42">
        <f t="shared" si="42"/>
        <v>3930.7275</v>
      </c>
      <c r="J234" s="41">
        <f t="shared" si="46"/>
        <v>4083</v>
      </c>
      <c r="K234" s="60">
        <f t="shared" si="47"/>
        <v>4614</v>
      </c>
    </row>
    <row r="235" spans="1:11" x14ac:dyDescent="0.25">
      <c r="A235">
        <v>740</v>
      </c>
      <c r="B235" s="82"/>
      <c r="C235" s="1">
        <v>2100</v>
      </c>
      <c r="D235" s="41">
        <f t="shared" si="37"/>
        <v>8371</v>
      </c>
      <c r="E235" s="41">
        <f t="shared" si="38"/>
        <v>2230</v>
      </c>
      <c r="F235" s="41">
        <f t="shared" si="39"/>
        <v>2276</v>
      </c>
      <c r="G235" s="41">
        <f t="shared" si="40"/>
        <v>2899</v>
      </c>
      <c r="H235" s="42">
        <f t="shared" si="41"/>
        <v>3415</v>
      </c>
      <c r="I235" s="42">
        <f t="shared" si="42"/>
        <v>4123.8050000000003</v>
      </c>
      <c r="J235" s="41">
        <f t="shared" si="46"/>
        <v>4286</v>
      </c>
      <c r="K235" s="60">
        <f t="shared" si="47"/>
        <v>4843</v>
      </c>
    </row>
    <row r="236" spans="1:11" x14ac:dyDescent="0.25">
      <c r="A236">
        <v>740</v>
      </c>
      <c r="B236" s="82"/>
      <c r="C236" s="1">
        <v>2200</v>
      </c>
      <c r="D236" s="41">
        <f t="shared" si="37"/>
        <v>8769</v>
      </c>
      <c r="E236" s="41">
        <f t="shared" si="38"/>
        <v>2337</v>
      </c>
      <c r="F236" s="41">
        <f t="shared" si="39"/>
        <v>2381</v>
      </c>
      <c r="G236" s="41">
        <f t="shared" si="40"/>
        <v>3037</v>
      </c>
      <c r="H236" s="42">
        <f t="shared" si="41"/>
        <v>3578</v>
      </c>
      <c r="I236" s="42">
        <f t="shared" si="42"/>
        <v>4316.8824999999997</v>
      </c>
      <c r="J236" s="41">
        <f t="shared" si="46"/>
        <v>4490</v>
      </c>
      <c r="K236" s="60">
        <f t="shared" si="47"/>
        <v>5074</v>
      </c>
    </row>
    <row r="237" spans="1:11" x14ac:dyDescent="0.25">
      <c r="A237">
        <v>740</v>
      </c>
      <c r="B237" s="82"/>
      <c r="C237" s="1">
        <v>2300</v>
      </c>
      <c r="D237" s="41">
        <f t="shared" si="37"/>
        <v>9168</v>
      </c>
      <c r="E237" s="41">
        <f t="shared" si="38"/>
        <v>2443</v>
      </c>
      <c r="F237" s="41">
        <f t="shared" si="39"/>
        <v>2485</v>
      </c>
      <c r="G237" s="41">
        <f t="shared" si="40"/>
        <v>3175</v>
      </c>
      <c r="H237" s="42">
        <f t="shared" si="41"/>
        <v>3740</v>
      </c>
      <c r="I237" s="42">
        <f t="shared" si="42"/>
        <v>4509.96</v>
      </c>
      <c r="J237" s="41">
        <f t="shared" si="46"/>
        <v>4694</v>
      </c>
      <c r="K237" s="60">
        <f t="shared" si="47"/>
        <v>5304</v>
      </c>
    </row>
    <row r="238" spans="1:11" x14ac:dyDescent="0.25">
      <c r="A238">
        <v>740</v>
      </c>
      <c r="B238" s="82"/>
      <c r="C238" s="1">
        <v>2400</v>
      </c>
      <c r="D238" s="41">
        <f t="shared" si="37"/>
        <v>9566</v>
      </c>
      <c r="E238" s="41">
        <f t="shared" si="38"/>
        <v>2549</v>
      </c>
      <c r="F238" s="41">
        <f t="shared" si="39"/>
        <v>2589</v>
      </c>
      <c r="G238" s="41">
        <f t="shared" si="40"/>
        <v>3313</v>
      </c>
      <c r="H238" s="42">
        <f t="shared" si="41"/>
        <v>3903</v>
      </c>
      <c r="I238" s="42">
        <f t="shared" si="42"/>
        <v>4702.0050000000001</v>
      </c>
      <c r="J238" s="41">
        <f t="shared" si="46"/>
        <v>4898</v>
      </c>
      <c r="K238" s="60">
        <f t="shared" si="47"/>
        <v>5535</v>
      </c>
    </row>
    <row r="239" spans="1:11" x14ac:dyDescent="0.25">
      <c r="A239">
        <v>740</v>
      </c>
      <c r="B239" s="82"/>
      <c r="C239" s="1">
        <v>2500</v>
      </c>
      <c r="D239" s="41">
        <f t="shared" si="37"/>
        <v>9965</v>
      </c>
      <c r="E239" s="41">
        <f t="shared" si="38"/>
        <v>2655</v>
      </c>
      <c r="F239" s="41">
        <f t="shared" si="39"/>
        <v>2693</v>
      </c>
      <c r="G239" s="41">
        <f t="shared" si="40"/>
        <v>3451</v>
      </c>
      <c r="H239" s="42">
        <f t="shared" si="41"/>
        <v>4065</v>
      </c>
      <c r="I239" s="42">
        <f t="shared" si="42"/>
        <v>4894.05</v>
      </c>
      <c r="J239" s="41">
        <f t="shared" si="46"/>
        <v>5102</v>
      </c>
      <c r="K239" s="60">
        <f t="shared" si="47"/>
        <v>5765</v>
      </c>
    </row>
    <row r="240" spans="1:11" x14ac:dyDescent="0.25">
      <c r="A240">
        <v>740</v>
      </c>
      <c r="B240" s="82"/>
      <c r="C240" s="1">
        <v>2600</v>
      </c>
      <c r="D240" s="41">
        <f t="shared" si="37"/>
        <v>10364</v>
      </c>
      <c r="E240" s="41">
        <f t="shared" si="38"/>
        <v>2761</v>
      </c>
      <c r="F240" s="41">
        <f t="shared" si="39"/>
        <v>2796</v>
      </c>
      <c r="G240" s="41">
        <f t="shared" si="40"/>
        <v>3589</v>
      </c>
      <c r="H240" s="42">
        <f t="shared" si="41"/>
        <v>4228</v>
      </c>
      <c r="I240" s="42">
        <f t="shared" si="42"/>
        <v>5085.0625</v>
      </c>
      <c r="J240" s="41">
        <f t="shared" si="46"/>
        <v>5306</v>
      </c>
      <c r="K240" s="60">
        <f t="shared" si="47"/>
        <v>5996</v>
      </c>
    </row>
    <row r="241" spans="1:11" x14ac:dyDescent="0.25">
      <c r="A241">
        <v>740</v>
      </c>
      <c r="B241" s="82"/>
      <c r="C241" s="1">
        <v>2700</v>
      </c>
      <c r="D241" s="41">
        <f t="shared" si="37"/>
        <v>10762</v>
      </c>
      <c r="E241" s="41">
        <f t="shared" si="38"/>
        <v>2868</v>
      </c>
      <c r="F241" s="41">
        <f t="shared" si="39"/>
        <v>2899</v>
      </c>
      <c r="G241" s="41">
        <f t="shared" si="40"/>
        <v>3727</v>
      </c>
      <c r="H241" s="42">
        <f t="shared" si="41"/>
        <v>4390</v>
      </c>
      <c r="I241" s="42">
        <f t="shared" si="42"/>
        <v>5277.1075000000001</v>
      </c>
      <c r="J241" s="41">
        <f t="shared" si="46"/>
        <v>5509</v>
      </c>
      <c r="K241" s="60">
        <f t="shared" si="47"/>
        <v>6225</v>
      </c>
    </row>
    <row r="242" spans="1:11" x14ac:dyDescent="0.25">
      <c r="A242">
        <v>740</v>
      </c>
      <c r="B242" s="82"/>
      <c r="C242" s="1">
        <v>2800</v>
      </c>
      <c r="D242" s="41">
        <f t="shared" si="37"/>
        <v>11161</v>
      </c>
      <c r="E242" s="41">
        <f t="shared" si="38"/>
        <v>2974</v>
      </c>
      <c r="F242" s="41">
        <f t="shared" si="39"/>
        <v>3002</v>
      </c>
      <c r="G242" s="41">
        <f t="shared" si="40"/>
        <v>3865</v>
      </c>
      <c r="H242" s="42">
        <f t="shared" si="41"/>
        <v>4553</v>
      </c>
      <c r="I242" s="42">
        <f t="shared" si="42"/>
        <v>5468.12</v>
      </c>
      <c r="J242" s="41">
        <f t="shared" si="46"/>
        <v>5714</v>
      </c>
      <c r="K242" s="60">
        <f t="shared" si="47"/>
        <v>6457</v>
      </c>
    </row>
    <row r="243" spans="1:11" x14ac:dyDescent="0.25">
      <c r="A243">
        <v>740</v>
      </c>
      <c r="B243" s="82"/>
      <c r="C243" s="1">
        <v>2900</v>
      </c>
      <c r="D243" s="41">
        <f t="shared" si="37"/>
        <v>11559</v>
      </c>
      <c r="E243" s="41">
        <f t="shared" si="38"/>
        <v>3080</v>
      </c>
      <c r="F243" s="41">
        <f t="shared" si="39"/>
        <v>3104</v>
      </c>
      <c r="G243" s="41">
        <f t="shared" si="40"/>
        <v>4003</v>
      </c>
      <c r="H243" s="42">
        <f t="shared" si="41"/>
        <v>4715</v>
      </c>
      <c r="I243" s="42">
        <f t="shared" si="42"/>
        <v>5658.0999999999995</v>
      </c>
      <c r="J243" s="41">
        <f t="shared" si="46"/>
        <v>5917</v>
      </c>
      <c r="K243" s="60">
        <f t="shared" si="47"/>
        <v>6686</v>
      </c>
    </row>
    <row r="244" spans="1:11" x14ac:dyDescent="0.25">
      <c r="A244">
        <v>740</v>
      </c>
      <c r="B244" s="82"/>
      <c r="C244" s="1">
        <v>3000</v>
      </c>
      <c r="D244" s="41">
        <f t="shared" si="37"/>
        <v>11958</v>
      </c>
      <c r="E244" s="41">
        <f t="shared" si="38"/>
        <v>3186</v>
      </c>
      <c r="F244" s="41">
        <f t="shared" si="39"/>
        <v>3206</v>
      </c>
      <c r="G244" s="41">
        <f t="shared" si="40"/>
        <v>4141</v>
      </c>
      <c r="H244" s="42">
        <f t="shared" si="41"/>
        <v>4878</v>
      </c>
      <c r="I244" s="42">
        <f t="shared" si="42"/>
        <v>5849.1125000000002</v>
      </c>
      <c r="J244" s="41">
        <f t="shared" si="34"/>
        <v>6122</v>
      </c>
      <c r="K244" s="60">
        <f t="shared" si="43"/>
        <v>6918</v>
      </c>
    </row>
    <row r="245" spans="1:11" x14ac:dyDescent="0.25">
      <c r="A245">
        <v>740</v>
      </c>
      <c r="B245" s="82"/>
      <c r="C245" s="1">
        <v>3100</v>
      </c>
      <c r="D245" s="41">
        <f t="shared" si="37"/>
        <v>12357</v>
      </c>
      <c r="E245" s="41">
        <f t="shared" si="38"/>
        <v>3292</v>
      </c>
      <c r="F245" s="41">
        <f t="shared" si="39"/>
        <v>3308</v>
      </c>
      <c r="G245" s="41">
        <f t="shared" si="40"/>
        <v>4279</v>
      </c>
      <c r="H245" s="42">
        <f t="shared" si="41"/>
        <v>5040</v>
      </c>
      <c r="I245" s="42">
        <f t="shared" si="42"/>
        <v>6039.0924999999997</v>
      </c>
      <c r="J245" s="41">
        <f t="shared" si="34"/>
        <v>6325</v>
      </c>
      <c r="K245" s="60">
        <f t="shared" si="43"/>
        <v>7147</v>
      </c>
    </row>
    <row r="246" spans="1:11" x14ac:dyDescent="0.25">
      <c r="A246">
        <v>740</v>
      </c>
      <c r="B246" s="82"/>
      <c r="C246" s="1">
        <v>3200</v>
      </c>
      <c r="D246" s="41">
        <f t="shared" si="37"/>
        <v>12755</v>
      </c>
      <c r="E246" s="41">
        <f t="shared" si="38"/>
        <v>3399</v>
      </c>
      <c r="F246" s="41">
        <f t="shared" si="39"/>
        <v>3410</v>
      </c>
      <c r="G246" s="41">
        <f t="shared" si="40"/>
        <v>4417</v>
      </c>
      <c r="H246" s="42">
        <f t="shared" si="41"/>
        <v>5202</v>
      </c>
      <c r="I246" s="42">
        <f t="shared" si="42"/>
        <v>6229.0725000000002</v>
      </c>
      <c r="J246" s="41">
        <f t="shared" si="34"/>
        <v>6529</v>
      </c>
      <c r="K246" s="60">
        <f t="shared" si="43"/>
        <v>7378</v>
      </c>
    </row>
    <row r="247" spans="1:11" x14ac:dyDescent="0.25">
      <c r="A247">
        <v>740</v>
      </c>
      <c r="B247" s="82"/>
      <c r="C247" s="1">
        <v>3300</v>
      </c>
      <c r="D247" s="41">
        <f t="shared" si="37"/>
        <v>13154</v>
      </c>
      <c r="E247" s="41">
        <f t="shared" si="38"/>
        <v>3505</v>
      </c>
      <c r="F247" s="41">
        <f t="shared" si="39"/>
        <v>3511</v>
      </c>
      <c r="G247" s="41">
        <f t="shared" si="40"/>
        <v>4555</v>
      </c>
      <c r="H247" s="42">
        <f t="shared" si="41"/>
        <v>5365</v>
      </c>
      <c r="I247" s="42">
        <f t="shared" si="42"/>
        <v>6418.0199999999995</v>
      </c>
      <c r="J247" s="41">
        <f t="shared" si="34"/>
        <v>6733</v>
      </c>
      <c r="K247" s="60">
        <f t="shared" si="43"/>
        <v>7608</v>
      </c>
    </row>
    <row r="248" spans="1:11" x14ac:dyDescent="0.25">
      <c r="A248">
        <v>740</v>
      </c>
      <c r="B248" s="82"/>
      <c r="C248" s="1">
        <v>3400</v>
      </c>
      <c r="D248" s="41">
        <f t="shared" si="37"/>
        <v>13552</v>
      </c>
      <c r="E248" s="41">
        <f t="shared" si="38"/>
        <v>3611</v>
      </c>
      <c r="F248" s="41">
        <f t="shared" si="39"/>
        <v>3611</v>
      </c>
      <c r="G248" s="41">
        <f t="shared" si="40"/>
        <v>4693</v>
      </c>
      <c r="H248" s="42">
        <f t="shared" si="41"/>
        <v>5527</v>
      </c>
      <c r="I248" s="42">
        <f t="shared" si="42"/>
        <v>6606.9674999999997</v>
      </c>
      <c r="J248" s="41">
        <f t="shared" si="34"/>
        <v>6936</v>
      </c>
      <c r="K248" s="60">
        <f t="shared" si="43"/>
        <v>7838</v>
      </c>
    </row>
    <row r="249" spans="1:11" x14ac:dyDescent="0.25">
      <c r="A249">
        <v>740</v>
      </c>
      <c r="B249" s="82"/>
      <c r="C249" s="1">
        <v>3500</v>
      </c>
      <c r="D249" s="41">
        <f t="shared" si="37"/>
        <v>13951</v>
      </c>
      <c r="E249" s="41">
        <f t="shared" si="38"/>
        <v>3717</v>
      </c>
      <c r="F249" s="41">
        <f t="shared" si="39"/>
        <v>3712</v>
      </c>
      <c r="G249" s="41">
        <f t="shared" si="40"/>
        <v>4831</v>
      </c>
      <c r="H249" s="42">
        <f t="shared" si="41"/>
        <v>5690</v>
      </c>
      <c r="I249" s="42">
        <f t="shared" si="42"/>
        <v>6795.915</v>
      </c>
      <c r="J249" s="41">
        <f t="shared" si="34"/>
        <v>7141</v>
      </c>
      <c r="K249" s="60">
        <f t="shared" si="43"/>
        <v>8069</v>
      </c>
    </row>
    <row r="250" spans="1:11" x14ac:dyDescent="0.25">
      <c r="A250">
        <v>740</v>
      </c>
      <c r="B250" s="82"/>
      <c r="C250" s="1">
        <v>3600</v>
      </c>
      <c r="D250" s="41">
        <f t="shared" si="37"/>
        <v>14350</v>
      </c>
      <c r="E250" s="41">
        <f t="shared" si="38"/>
        <v>3823</v>
      </c>
      <c r="F250" s="41">
        <f t="shared" si="39"/>
        <v>3812</v>
      </c>
      <c r="G250" s="41">
        <f t="shared" si="40"/>
        <v>4969</v>
      </c>
      <c r="H250" s="42">
        <f t="shared" si="41"/>
        <v>5852</v>
      </c>
      <c r="I250" s="42">
        <f t="shared" si="42"/>
        <v>6984.8625000000002</v>
      </c>
      <c r="J250" s="41">
        <f t="shared" si="34"/>
        <v>7344</v>
      </c>
      <c r="K250" s="60">
        <f t="shared" si="43"/>
        <v>8299</v>
      </c>
    </row>
    <row r="251" spans="1:11" x14ac:dyDescent="0.25">
      <c r="A251">
        <v>740</v>
      </c>
      <c r="B251" s="82"/>
      <c r="C251" s="1">
        <v>3700</v>
      </c>
      <c r="D251" s="41">
        <f t="shared" si="37"/>
        <v>14748</v>
      </c>
      <c r="E251" s="41">
        <f t="shared" si="38"/>
        <v>3930</v>
      </c>
      <c r="F251" s="41">
        <f t="shared" si="39"/>
        <v>3912</v>
      </c>
      <c r="G251" s="41">
        <f t="shared" si="40"/>
        <v>5107</v>
      </c>
      <c r="H251" s="42">
        <f t="shared" si="41"/>
        <v>6015</v>
      </c>
      <c r="I251" s="42">
        <f t="shared" si="42"/>
        <v>7172.7775000000001</v>
      </c>
      <c r="J251" s="41">
        <f t="shared" si="34"/>
        <v>7549</v>
      </c>
      <c r="K251" s="60">
        <f t="shared" si="43"/>
        <v>8530</v>
      </c>
    </row>
    <row r="252" spans="1:11" x14ac:dyDescent="0.25">
      <c r="A252">
        <v>740</v>
      </c>
      <c r="B252" s="82"/>
      <c r="C252" s="1">
        <v>3800</v>
      </c>
      <c r="D252" s="41">
        <f t="shared" si="37"/>
        <v>15147</v>
      </c>
      <c r="E252" s="41">
        <f t="shared" si="38"/>
        <v>4036</v>
      </c>
      <c r="F252" s="41">
        <f t="shared" si="39"/>
        <v>4011</v>
      </c>
      <c r="G252" s="41">
        <f t="shared" si="40"/>
        <v>5245</v>
      </c>
      <c r="H252" s="42">
        <f t="shared" si="41"/>
        <v>6177</v>
      </c>
      <c r="I252" s="42">
        <f t="shared" si="42"/>
        <v>7360.6925000000001</v>
      </c>
      <c r="J252" s="41">
        <f t="shared" si="34"/>
        <v>7752</v>
      </c>
      <c r="K252" s="60">
        <f t="shared" si="43"/>
        <v>8760</v>
      </c>
    </row>
    <row r="253" spans="1:11" x14ac:dyDescent="0.25">
      <c r="A253">
        <v>740</v>
      </c>
      <c r="B253" s="82"/>
      <c r="C253" s="1">
        <v>3900</v>
      </c>
      <c r="D253" s="41">
        <f t="shared" si="37"/>
        <v>15545</v>
      </c>
      <c r="E253" s="41">
        <f t="shared" si="38"/>
        <v>4142</v>
      </c>
      <c r="F253" s="41">
        <f t="shared" si="39"/>
        <v>4111</v>
      </c>
      <c r="G253" s="41">
        <f t="shared" si="40"/>
        <v>5384</v>
      </c>
      <c r="H253" s="42">
        <f t="shared" si="41"/>
        <v>6339</v>
      </c>
      <c r="I253" s="42">
        <f t="shared" si="42"/>
        <v>7548.6075000000001</v>
      </c>
      <c r="J253" s="41">
        <f t="shared" si="34"/>
        <v>7955</v>
      </c>
      <c r="K253" s="60">
        <f t="shared" si="43"/>
        <v>8989</v>
      </c>
    </row>
    <row r="254" spans="1:11" ht="15.75" thickBot="1" x14ac:dyDescent="0.3">
      <c r="A254">
        <v>740</v>
      </c>
      <c r="B254" s="83"/>
      <c r="C254" s="61">
        <v>4000</v>
      </c>
      <c r="D254" s="62">
        <f t="shared" si="37"/>
        <v>15944</v>
      </c>
      <c r="E254" s="62">
        <f t="shared" si="38"/>
        <v>4248</v>
      </c>
      <c r="F254" s="62">
        <f t="shared" si="39"/>
        <v>4209</v>
      </c>
      <c r="G254" s="62">
        <f t="shared" si="40"/>
        <v>5522</v>
      </c>
      <c r="H254" s="63">
        <f t="shared" si="41"/>
        <v>6502</v>
      </c>
      <c r="I254" s="63">
        <f t="shared" si="42"/>
        <v>7735.49</v>
      </c>
      <c r="J254" s="62">
        <f t="shared" ref="J254" si="48">ROUND(H254*1.255,0)</f>
        <v>8160</v>
      </c>
      <c r="K254" s="64">
        <f t="shared" ref="K254" si="49">ROUND(J254*1.13,0)</f>
        <v>9221</v>
      </c>
    </row>
    <row r="255" spans="1:11" x14ac:dyDescent="0.25">
      <c r="A255">
        <v>990</v>
      </c>
      <c r="B255" s="84">
        <v>990</v>
      </c>
      <c r="C255" s="40">
        <v>200</v>
      </c>
      <c r="D255" s="57">
        <f t="shared" si="37"/>
        <v>1455</v>
      </c>
      <c r="E255" s="57">
        <f t="shared" si="38"/>
        <v>283</v>
      </c>
      <c r="F255" s="57">
        <f t="shared" si="39"/>
        <v>289</v>
      </c>
      <c r="G255" s="57">
        <f t="shared" si="40"/>
        <v>350</v>
      </c>
      <c r="H255" s="58">
        <f t="shared" si="41"/>
        <v>446</v>
      </c>
      <c r="I255" s="58">
        <f t="shared" si="42"/>
        <v>537.9325</v>
      </c>
      <c r="J255" s="57">
        <f t="shared" ref="J255:J293" si="50">ROUND(H255*1.255,0)</f>
        <v>560</v>
      </c>
      <c r="K255" s="59">
        <f t="shared" ref="K255:K293" si="51">ROUND(J255*1.13,0)</f>
        <v>633</v>
      </c>
    </row>
    <row r="256" spans="1:11" x14ac:dyDescent="0.25">
      <c r="A256">
        <v>990</v>
      </c>
      <c r="B256" s="82"/>
      <c r="C256" s="1">
        <v>300</v>
      </c>
      <c r="D256" s="41">
        <f t="shared" si="37"/>
        <v>2182</v>
      </c>
      <c r="E256" s="41">
        <f t="shared" si="38"/>
        <v>425</v>
      </c>
      <c r="F256" s="41">
        <f t="shared" si="39"/>
        <v>433</v>
      </c>
      <c r="G256" s="41">
        <f t="shared" si="40"/>
        <v>524</v>
      </c>
      <c r="H256" s="42">
        <f t="shared" si="41"/>
        <v>669</v>
      </c>
      <c r="I256" s="42">
        <f t="shared" si="42"/>
        <v>806.38249999999994</v>
      </c>
      <c r="J256" s="41">
        <f t="shared" si="50"/>
        <v>840</v>
      </c>
      <c r="K256" s="60">
        <f t="shared" si="51"/>
        <v>949</v>
      </c>
    </row>
    <row r="257" spans="1:11" x14ac:dyDescent="0.25">
      <c r="A257">
        <v>990</v>
      </c>
      <c r="B257" s="82"/>
      <c r="C257" s="1">
        <v>400</v>
      </c>
      <c r="D257" s="41">
        <f t="shared" si="37"/>
        <v>2910</v>
      </c>
      <c r="E257" s="41">
        <f t="shared" si="38"/>
        <v>567</v>
      </c>
      <c r="F257" s="41">
        <f t="shared" si="39"/>
        <v>576</v>
      </c>
      <c r="G257" s="41">
        <f t="shared" si="40"/>
        <v>699</v>
      </c>
      <c r="H257" s="42">
        <f t="shared" si="41"/>
        <v>892</v>
      </c>
      <c r="I257" s="42">
        <f t="shared" si="42"/>
        <v>1073.8</v>
      </c>
      <c r="J257" s="41">
        <f t="shared" ref="J257:J285" si="52">ROUND(H257*1.255,0)</f>
        <v>1119</v>
      </c>
      <c r="K257" s="60">
        <f t="shared" ref="K257:K285" si="53">ROUND(J257*1.13,0)</f>
        <v>1264</v>
      </c>
    </row>
    <row r="258" spans="1:11" x14ac:dyDescent="0.25">
      <c r="A258">
        <v>990</v>
      </c>
      <c r="B258" s="82"/>
      <c r="C258" s="1">
        <v>500</v>
      </c>
      <c r="D258" s="41">
        <f t="shared" si="37"/>
        <v>3637</v>
      </c>
      <c r="E258" s="41">
        <f t="shared" si="38"/>
        <v>708</v>
      </c>
      <c r="F258" s="41">
        <f t="shared" si="39"/>
        <v>720</v>
      </c>
      <c r="G258" s="41">
        <f t="shared" si="40"/>
        <v>874</v>
      </c>
      <c r="H258" s="42">
        <f t="shared" si="41"/>
        <v>1116</v>
      </c>
      <c r="I258" s="42">
        <f t="shared" si="42"/>
        <v>1342.25</v>
      </c>
      <c r="J258" s="41">
        <f t="shared" si="52"/>
        <v>1401</v>
      </c>
      <c r="K258" s="60">
        <f t="shared" si="53"/>
        <v>1583</v>
      </c>
    </row>
    <row r="259" spans="1:11" x14ac:dyDescent="0.25">
      <c r="A259">
        <v>990</v>
      </c>
      <c r="B259" s="82"/>
      <c r="C259" s="1">
        <v>600</v>
      </c>
      <c r="D259" s="41">
        <f t="shared" si="37"/>
        <v>4364</v>
      </c>
      <c r="E259" s="41">
        <f t="shared" si="38"/>
        <v>850</v>
      </c>
      <c r="F259" s="41">
        <f t="shared" si="39"/>
        <v>863</v>
      </c>
      <c r="G259" s="41">
        <f t="shared" si="40"/>
        <v>1049</v>
      </c>
      <c r="H259" s="42">
        <f t="shared" si="41"/>
        <v>1339</v>
      </c>
      <c r="I259" s="42">
        <f t="shared" si="42"/>
        <v>1609.6675</v>
      </c>
      <c r="J259" s="41">
        <f t="shared" si="52"/>
        <v>1680</v>
      </c>
      <c r="K259" s="60">
        <f t="shared" si="53"/>
        <v>1898</v>
      </c>
    </row>
    <row r="260" spans="1:11" x14ac:dyDescent="0.25">
      <c r="A260">
        <v>990</v>
      </c>
      <c r="B260" s="82"/>
      <c r="C260" s="1">
        <v>700</v>
      </c>
      <c r="D260" s="41">
        <f t="shared" si="37"/>
        <v>5092</v>
      </c>
      <c r="E260" s="41">
        <f t="shared" si="38"/>
        <v>992</v>
      </c>
      <c r="F260" s="41">
        <f t="shared" si="39"/>
        <v>1005</v>
      </c>
      <c r="G260" s="41">
        <f t="shared" si="40"/>
        <v>1223</v>
      </c>
      <c r="H260" s="42">
        <f t="shared" si="41"/>
        <v>1562</v>
      </c>
      <c r="I260" s="42">
        <f t="shared" si="42"/>
        <v>1876.0525</v>
      </c>
      <c r="J260" s="41">
        <f t="shared" si="52"/>
        <v>1960</v>
      </c>
      <c r="K260" s="60">
        <f t="shared" si="53"/>
        <v>2215</v>
      </c>
    </row>
    <row r="261" spans="1:11" x14ac:dyDescent="0.25">
      <c r="A261">
        <v>990</v>
      </c>
      <c r="B261" s="82"/>
      <c r="C261" s="1">
        <v>800</v>
      </c>
      <c r="D261" s="41">
        <f t="shared" si="37"/>
        <v>5819</v>
      </c>
      <c r="E261" s="41">
        <f t="shared" si="38"/>
        <v>1134</v>
      </c>
      <c r="F261" s="41">
        <f t="shared" si="39"/>
        <v>1147</v>
      </c>
      <c r="G261" s="41">
        <f t="shared" si="40"/>
        <v>1398</v>
      </c>
      <c r="H261" s="42">
        <f t="shared" si="41"/>
        <v>1785</v>
      </c>
      <c r="I261" s="42">
        <f t="shared" si="42"/>
        <v>2143.4699999999998</v>
      </c>
      <c r="J261" s="41">
        <f t="shared" si="52"/>
        <v>2240</v>
      </c>
      <c r="K261" s="60">
        <f t="shared" si="53"/>
        <v>2531</v>
      </c>
    </row>
    <row r="262" spans="1:11" x14ac:dyDescent="0.25">
      <c r="A262">
        <v>990</v>
      </c>
      <c r="B262" s="82"/>
      <c r="C262" s="1">
        <v>900</v>
      </c>
      <c r="D262" s="41">
        <f t="shared" si="37"/>
        <v>6546</v>
      </c>
      <c r="E262" s="41">
        <f t="shared" si="38"/>
        <v>1275</v>
      </c>
      <c r="F262" s="41">
        <f t="shared" si="39"/>
        <v>1289</v>
      </c>
      <c r="G262" s="41">
        <f t="shared" si="40"/>
        <v>1573</v>
      </c>
      <c r="H262" s="42">
        <f t="shared" si="41"/>
        <v>2008</v>
      </c>
      <c r="I262" s="42">
        <f t="shared" si="42"/>
        <v>2409.855</v>
      </c>
      <c r="J262" s="41">
        <f t="shared" si="52"/>
        <v>2520</v>
      </c>
      <c r="K262" s="60">
        <f t="shared" si="53"/>
        <v>2848</v>
      </c>
    </row>
    <row r="263" spans="1:11" x14ac:dyDescent="0.25">
      <c r="A263">
        <v>990</v>
      </c>
      <c r="B263" s="82"/>
      <c r="C263" s="1">
        <v>1000</v>
      </c>
      <c r="D263" s="41">
        <f t="shared" si="37"/>
        <v>7274</v>
      </c>
      <c r="E263" s="41">
        <f t="shared" si="38"/>
        <v>1417</v>
      </c>
      <c r="F263" s="41">
        <f t="shared" si="39"/>
        <v>1431</v>
      </c>
      <c r="G263" s="41">
        <f t="shared" si="40"/>
        <v>1748</v>
      </c>
      <c r="H263" s="42">
        <f t="shared" si="41"/>
        <v>2231</v>
      </c>
      <c r="I263" s="42">
        <f t="shared" si="42"/>
        <v>2675.2075</v>
      </c>
      <c r="J263" s="41">
        <f t="shared" si="52"/>
        <v>2800</v>
      </c>
      <c r="K263" s="60">
        <f t="shared" si="53"/>
        <v>3164</v>
      </c>
    </row>
    <row r="264" spans="1:11" x14ac:dyDescent="0.25">
      <c r="A264">
        <v>990</v>
      </c>
      <c r="B264" s="82"/>
      <c r="C264" s="1">
        <v>1100</v>
      </c>
      <c r="D264" s="41">
        <f t="shared" si="37"/>
        <v>8001</v>
      </c>
      <c r="E264" s="41">
        <f t="shared" si="38"/>
        <v>1559</v>
      </c>
      <c r="F264" s="41">
        <f t="shared" si="39"/>
        <v>1572</v>
      </c>
      <c r="G264" s="41">
        <f t="shared" si="40"/>
        <v>1922</v>
      </c>
      <c r="H264" s="42">
        <f t="shared" si="41"/>
        <v>2454</v>
      </c>
      <c r="I264" s="42">
        <f t="shared" si="42"/>
        <v>2941.5924999999997</v>
      </c>
      <c r="J264" s="41">
        <f t="shared" si="52"/>
        <v>3080</v>
      </c>
      <c r="K264" s="60">
        <f t="shared" si="53"/>
        <v>3480</v>
      </c>
    </row>
    <row r="265" spans="1:11" x14ac:dyDescent="0.25">
      <c r="A265">
        <v>990</v>
      </c>
      <c r="B265" s="82"/>
      <c r="C265" s="1">
        <v>1200</v>
      </c>
      <c r="D265" s="41">
        <f t="shared" si="37"/>
        <v>8729</v>
      </c>
      <c r="E265" s="41">
        <f t="shared" si="38"/>
        <v>1700</v>
      </c>
      <c r="F265" s="41">
        <f t="shared" si="39"/>
        <v>1713</v>
      </c>
      <c r="G265" s="41">
        <f t="shared" si="40"/>
        <v>2097</v>
      </c>
      <c r="H265" s="42">
        <f t="shared" si="41"/>
        <v>2677</v>
      </c>
      <c r="I265" s="42">
        <f t="shared" si="42"/>
        <v>3206.9449999999997</v>
      </c>
      <c r="J265" s="41">
        <f t="shared" si="52"/>
        <v>3360</v>
      </c>
      <c r="K265" s="60">
        <f t="shared" si="53"/>
        <v>3797</v>
      </c>
    </row>
    <row r="266" spans="1:11" x14ac:dyDescent="0.25">
      <c r="A266">
        <v>990</v>
      </c>
      <c r="B266" s="82"/>
      <c r="C266" s="1">
        <v>1300</v>
      </c>
      <c r="D266" s="41">
        <f t="shared" si="37"/>
        <v>9456</v>
      </c>
      <c r="E266" s="41">
        <f t="shared" si="38"/>
        <v>1842</v>
      </c>
      <c r="F266" s="41">
        <f t="shared" si="39"/>
        <v>1854</v>
      </c>
      <c r="G266" s="41">
        <f t="shared" si="40"/>
        <v>2272</v>
      </c>
      <c r="H266" s="42">
        <f t="shared" si="41"/>
        <v>2900</v>
      </c>
      <c r="I266" s="42">
        <f t="shared" si="42"/>
        <v>3472.2975000000001</v>
      </c>
      <c r="J266" s="41">
        <f t="shared" si="52"/>
        <v>3640</v>
      </c>
      <c r="K266" s="60">
        <f t="shared" si="53"/>
        <v>4113</v>
      </c>
    </row>
    <row r="267" spans="1:11" x14ac:dyDescent="0.25">
      <c r="A267">
        <v>990</v>
      </c>
      <c r="B267" s="82"/>
      <c r="C267" s="1">
        <v>1400</v>
      </c>
      <c r="D267" s="41">
        <f t="shared" si="37"/>
        <v>10183</v>
      </c>
      <c r="E267" s="41">
        <f t="shared" si="38"/>
        <v>1984</v>
      </c>
      <c r="F267" s="41">
        <f t="shared" si="39"/>
        <v>1994</v>
      </c>
      <c r="G267" s="41">
        <f t="shared" si="40"/>
        <v>2447</v>
      </c>
      <c r="H267" s="42">
        <f t="shared" si="41"/>
        <v>3123</v>
      </c>
      <c r="I267" s="42">
        <f t="shared" si="42"/>
        <v>3736.6174999999998</v>
      </c>
      <c r="J267" s="41">
        <f t="shared" si="52"/>
        <v>3919</v>
      </c>
      <c r="K267" s="60">
        <f t="shared" si="53"/>
        <v>4428</v>
      </c>
    </row>
    <row r="268" spans="1:11" x14ac:dyDescent="0.25">
      <c r="A268">
        <v>990</v>
      </c>
      <c r="B268" s="82"/>
      <c r="C268" s="1">
        <v>1500</v>
      </c>
      <c r="D268" s="41">
        <f t="shared" si="37"/>
        <v>10911</v>
      </c>
      <c r="E268" s="41">
        <f t="shared" si="38"/>
        <v>2125</v>
      </c>
      <c r="F268" s="41">
        <f t="shared" si="39"/>
        <v>2134</v>
      </c>
      <c r="G268" s="41">
        <f t="shared" si="40"/>
        <v>2621</v>
      </c>
      <c r="H268" s="42">
        <f t="shared" si="41"/>
        <v>3346</v>
      </c>
      <c r="I268" s="42">
        <f t="shared" si="42"/>
        <v>4000.9375</v>
      </c>
      <c r="J268" s="41">
        <f t="shared" si="52"/>
        <v>4199</v>
      </c>
      <c r="K268" s="60">
        <f t="shared" si="53"/>
        <v>4745</v>
      </c>
    </row>
    <row r="269" spans="1:11" x14ac:dyDescent="0.25">
      <c r="A269">
        <v>990</v>
      </c>
      <c r="B269" s="82"/>
      <c r="C269" s="1">
        <v>1600</v>
      </c>
      <c r="D269" s="41">
        <f t="shared" si="37"/>
        <v>11638</v>
      </c>
      <c r="E269" s="41">
        <f t="shared" si="38"/>
        <v>2267</v>
      </c>
      <c r="F269" s="41">
        <f t="shared" si="39"/>
        <v>2274</v>
      </c>
      <c r="G269" s="41">
        <f t="shared" si="40"/>
        <v>2796</v>
      </c>
      <c r="H269" s="42">
        <f t="shared" si="41"/>
        <v>3569</v>
      </c>
      <c r="I269" s="42">
        <f t="shared" si="42"/>
        <v>4265.2574999999997</v>
      </c>
      <c r="J269" s="41">
        <f t="shared" si="52"/>
        <v>4479</v>
      </c>
      <c r="K269" s="60">
        <f t="shared" si="53"/>
        <v>5061</v>
      </c>
    </row>
    <row r="270" spans="1:11" x14ac:dyDescent="0.25">
      <c r="A270">
        <v>990</v>
      </c>
      <c r="B270" s="82"/>
      <c r="C270" s="1">
        <v>1700</v>
      </c>
      <c r="D270" s="41">
        <f t="shared" si="37"/>
        <v>12365</v>
      </c>
      <c r="E270" s="41">
        <f t="shared" si="38"/>
        <v>2409</v>
      </c>
      <c r="F270" s="41">
        <f t="shared" si="39"/>
        <v>2413</v>
      </c>
      <c r="G270" s="41">
        <f t="shared" si="40"/>
        <v>2971</v>
      </c>
      <c r="H270" s="42">
        <f t="shared" si="41"/>
        <v>3792</v>
      </c>
      <c r="I270" s="42">
        <f t="shared" si="42"/>
        <v>4529.5775000000003</v>
      </c>
      <c r="J270" s="41">
        <f t="shared" si="52"/>
        <v>4759</v>
      </c>
      <c r="K270" s="60">
        <f t="shared" si="53"/>
        <v>5378</v>
      </c>
    </row>
    <row r="271" spans="1:11" x14ac:dyDescent="0.25">
      <c r="A271">
        <v>990</v>
      </c>
      <c r="B271" s="82"/>
      <c r="C271" s="1">
        <v>1800</v>
      </c>
      <c r="D271" s="41">
        <f t="shared" si="37"/>
        <v>13093</v>
      </c>
      <c r="E271" s="41">
        <f t="shared" si="38"/>
        <v>2550</v>
      </c>
      <c r="F271" s="41">
        <f t="shared" si="39"/>
        <v>2552</v>
      </c>
      <c r="G271" s="41">
        <f t="shared" si="40"/>
        <v>3146</v>
      </c>
      <c r="H271" s="42">
        <f t="shared" si="41"/>
        <v>4015</v>
      </c>
      <c r="I271" s="42">
        <f t="shared" si="42"/>
        <v>4792.8649999999998</v>
      </c>
      <c r="J271" s="41">
        <f t="shared" si="52"/>
        <v>5039</v>
      </c>
      <c r="K271" s="60">
        <f t="shared" si="53"/>
        <v>5694</v>
      </c>
    </row>
    <row r="272" spans="1:11" x14ac:dyDescent="0.25">
      <c r="A272">
        <v>990</v>
      </c>
      <c r="B272" s="82"/>
      <c r="C272" s="1">
        <v>1900</v>
      </c>
      <c r="D272" s="41">
        <f t="shared" si="37"/>
        <v>13820</v>
      </c>
      <c r="E272" s="41">
        <f t="shared" si="38"/>
        <v>2692</v>
      </c>
      <c r="F272" s="41">
        <f t="shared" si="39"/>
        <v>2690</v>
      </c>
      <c r="G272" s="41">
        <f t="shared" si="40"/>
        <v>3321</v>
      </c>
      <c r="H272" s="42">
        <f t="shared" si="41"/>
        <v>4238</v>
      </c>
      <c r="I272" s="42">
        <f t="shared" si="42"/>
        <v>5056.1525000000001</v>
      </c>
      <c r="J272" s="41">
        <f t="shared" si="52"/>
        <v>5319</v>
      </c>
      <c r="K272" s="60">
        <f t="shared" si="53"/>
        <v>6010</v>
      </c>
    </row>
    <row r="273" spans="1:11" x14ac:dyDescent="0.25">
      <c r="A273">
        <v>990</v>
      </c>
      <c r="B273" s="82"/>
      <c r="C273" s="1">
        <v>2000</v>
      </c>
      <c r="D273" s="41">
        <f t="shared" si="37"/>
        <v>14548</v>
      </c>
      <c r="E273" s="41">
        <f t="shared" si="38"/>
        <v>2834</v>
      </c>
      <c r="F273" s="41">
        <f t="shared" si="39"/>
        <v>2829</v>
      </c>
      <c r="G273" s="41">
        <f t="shared" si="40"/>
        <v>3495</v>
      </c>
      <c r="H273" s="42">
        <f t="shared" si="41"/>
        <v>4461</v>
      </c>
      <c r="I273" s="42">
        <f t="shared" si="42"/>
        <v>5318.4075000000003</v>
      </c>
      <c r="J273" s="41">
        <f t="shared" si="52"/>
        <v>5599</v>
      </c>
      <c r="K273" s="60">
        <f t="shared" si="53"/>
        <v>6327</v>
      </c>
    </row>
    <row r="274" spans="1:11" x14ac:dyDescent="0.25">
      <c r="A274">
        <v>990</v>
      </c>
      <c r="B274" s="82"/>
      <c r="C274" s="1">
        <v>2100</v>
      </c>
      <c r="D274" s="41">
        <f t="shared" si="37"/>
        <v>15275</v>
      </c>
      <c r="E274" s="41">
        <f t="shared" si="38"/>
        <v>2976</v>
      </c>
      <c r="F274" s="41">
        <f t="shared" si="39"/>
        <v>2967</v>
      </c>
      <c r="G274" s="41">
        <f t="shared" si="40"/>
        <v>3670</v>
      </c>
      <c r="H274" s="42">
        <f t="shared" si="41"/>
        <v>4684</v>
      </c>
      <c r="I274" s="42">
        <f t="shared" si="42"/>
        <v>5581.6949999999997</v>
      </c>
      <c r="J274" s="41">
        <f t="shared" si="52"/>
        <v>5878</v>
      </c>
      <c r="K274" s="60">
        <f t="shared" si="53"/>
        <v>6642</v>
      </c>
    </row>
    <row r="275" spans="1:11" x14ac:dyDescent="0.25">
      <c r="A275">
        <v>990</v>
      </c>
      <c r="B275" s="82"/>
      <c r="C275" s="1">
        <v>2200</v>
      </c>
      <c r="D275" s="41">
        <f t="shared" si="37"/>
        <v>16002</v>
      </c>
      <c r="E275" s="41">
        <f t="shared" si="38"/>
        <v>3117</v>
      </c>
      <c r="F275" s="41">
        <f t="shared" si="39"/>
        <v>3105</v>
      </c>
      <c r="G275" s="41">
        <f t="shared" si="40"/>
        <v>3845</v>
      </c>
      <c r="H275" s="42">
        <f t="shared" si="41"/>
        <v>4907</v>
      </c>
      <c r="I275" s="42">
        <f t="shared" si="42"/>
        <v>5843.95</v>
      </c>
      <c r="J275" s="41">
        <f t="shared" si="52"/>
        <v>6158</v>
      </c>
      <c r="K275" s="60">
        <f t="shared" si="53"/>
        <v>6959</v>
      </c>
    </row>
    <row r="276" spans="1:11" x14ac:dyDescent="0.25">
      <c r="A276">
        <v>990</v>
      </c>
      <c r="B276" s="82"/>
      <c r="C276" s="1">
        <v>2300</v>
      </c>
      <c r="D276" s="41">
        <f t="shared" si="37"/>
        <v>16730</v>
      </c>
      <c r="E276" s="41">
        <f t="shared" si="38"/>
        <v>3259</v>
      </c>
      <c r="F276" s="41">
        <f t="shared" si="39"/>
        <v>3242</v>
      </c>
      <c r="G276" s="41">
        <f t="shared" si="40"/>
        <v>4020</v>
      </c>
      <c r="H276" s="42">
        <f t="shared" si="41"/>
        <v>5130</v>
      </c>
      <c r="I276" s="42">
        <f t="shared" si="42"/>
        <v>6105.1724999999997</v>
      </c>
      <c r="J276" s="41">
        <f t="shared" si="52"/>
        <v>6438</v>
      </c>
      <c r="K276" s="60">
        <f t="shared" si="53"/>
        <v>7275</v>
      </c>
    </row>
    <row r="277" spans="1:11" x14ac:dyDescent="0.25">
      <c r="A277">
        <v>990</v>
      </c>
      <c r="B277" s="82"/>
      <c r="C277" s="1">
        <v>2400</v>
      </c>
      <c r="D277" s="41">
        <f t="shared" ref="D277:D293" si="54">ROUND((50/49.8*($E$6*(A277/1000)^$E$7*$I$2^($E$8+$E$9*A277/1000)*EXP(-$E$10*C277/A277)))*C277/1000,0)</f>
        <v>17457</v>
      </c>
      <c r="E277" s="41">
        <f t="shared" ref="E277:E293" si="55">ROUND((50/49.8*($F$6*(A277/1000)^$F$7*$I$2^($F$8+$F$9*A277/1000)*EXP(-$F$10*C277/A277)))*C277/1000,0)</f>
        <v>3401</v>
      </c>
      <c r="F277" s="41">
        <f t="shared" ref="F277:F293" si="56">ROUND((50/49.8*($G$6*(A277/1000)^$G$7*$I$2^($G$8+$G$9*A277/1000)*EXP(-$G$10*C277/A277)))*C277/1000,0)</f>
        <v>3379</v>
      </c>
      <c r="G277" s="41">
        <f t="shared" ref="G277:G293" si="57">ROUND((50/49.8*($H$6*(A277/1000)^$H$7*$I$2^($H$8+$H$9*A277/1000)*EXP(-$H$10*C277/A277)))*C277/1000,0)</f>
        <v>4194</v>
      </c>
      <c r="H277" s="42">
        <f t="shared" ref="H277:H293" si="58">ROUND((50/49.8*(M$6*($A277/1000)^M$7*$I$2^(M$8+M$9*$A277/1000)*EXP(-M$10*$C277/$A277)))*$C277/1000,0)</f>
        <v>5353</v>
      </c>
      <c r="I277" s="42">
        <f t="shared" ref="I277:I293" si="59">ROUND((50/49.8*(L$6*($A277/1000)^L$7*$I$2^(L$8+L$9*$A277/1000)*EXP(-L$10*$C277/$A277)))*$C277/1000,0)*1.0325</f>
        <v>6367.4274999999998</v>
      </c>
      <c r="J277" s="41">
        <f t="shared" si="52"/>
        <v>6718</v>
      </c>
      <c r="K277" s="60">
        <f t="shared" si="53"/>
        <v>7591</v>
      </c>
    </row>
    <row r="278" spans="1:11" x14ac:dyDescent="0.25">
      <c r="A278">
        <v>990</v>
      </c>
      <c r="B278" s="82"/>
      <c r="C278" s="1">
        <v>2500</v>
      </c>
      <c r="D278" s="41">
        <f t="shared" si="54"/>
        <v>18184</v>
      </c>
      <c r="E278" s="41">
        <f t="shared" si="55"/>
        <v>3542</v>
      </c>
      <c r="F278" s="41">
        <f t="shared" si="56"/>
        <v>3516</v>
      </c>
      <c r="G278" s="41">
        <f t="shared" si="57"/>
        <v>4369</v>
      </c>
      <c r="H278" s="42">
        <f t="shared" si="58"/>
        <v>5575</v>
      </c>
      <c r="I278" s="42">
        <f t="shared" si="59"/>
        <v>6628.65</v>
      </c>
      <c r="J278" s="41">
        <f t="shared" si="52"/>
        <v>6997</v>
      </c>
      <c r="K278" s="60">
        <f t="shared" si="53"/>
        <v>7907</v>
      </c>
    </row>
    <row r="279" spans="1:11" x14ac:dyDescent="0.25">
      <c r="A279">
        <v>990</v>
      </c>
      <c r="B279" s="82"/>
      <c r="C279" s="1">
        <v>2600</v>
      </c>
      <c r="D279" s="41">
        <f t="shared" si="54"/>
        <v>18912</v>
      </c>
      <c r="E279" s="41">
        <f t="shared" si="55"/>
        <v>3684</v>
      </c>
      <c r="F279" s="41">
        <f t="shared" si="56"/>
        <v>3652</v>
      </c>
      <c r="G279" s="41">
        <f t="shared" si="57"/>
        <v>4544</v>
      </c>
      <c r="H279" s="42">
        <f t="shared" si="58"/>
        <v>5798</v>
      </c>
      <c r="I279" s="42">
        <f t="shared" si="59"/>
        <v>6889.8724999999995</v>
      </c>
      <c r="J279" s="41">
        <f t="shared" si="52"/>
        <v>7276</v>
      </c>
      <c r="K279" s="60">
        <f t="shared" si="53"/>
        <v>8222</v>
      </c>
    </row>
    <row r="280" spans="1:11" x14ac:dyDescent="0.25">
      <c r="A280">
        <v>990</v>
      </c>
      <c r="B280" s="82"/>
      <c r="C280" s="1">
        <v>2700</v>
      </c>
      <c r="D280" s="41">
        <f t="shared" si="54"/>
        <v>19639</v>
      </c>
      <c r="E280" s="41">
        <f t="shared" si="55"/>
        <v>3826</v>
      </c>
      <c r="F280" s="41">
        <f t="shared" si="56"/>
        <v>3788</v>
      </c>
      <c r="G280" s="41">
        <f t="shared" si="57"/>
        <v>4719</v>
      </c>
      <c r="H280" s="42">
        <f t="shared" si="58"/>
        <v>6021</v>
      </c>
      <c r="I280" s="42">
        <f t="shared" si="59"/>
        <v>7150.0625</v>
      </c>
      <c r="J280" s="41">
        <f t="shared" si="52"/>
        <v>7556</v>
      </c>
      <c r="K280" s="60">
        <f t="shared" si="53"/>
        <v>8538</v>
      </c>
    </row>
    <row r="281" spans="1:11" x14ac:dyDescent="0.25">
      <c r="A281">
        <v>990</v>
      </c>
      <c r="B281" s="82"/>
      <c r="C281" s="1">
        <v>2800</v>
      </c>
      <c r="D281" s="41">
        <f t="shared" si="54"/>
        <v>20367</v>
      </c>
      <c r="E281" s="41">
        <f t="shared" si="55"/>
        <v>3967</v>
      </c>
      <c r="F281" s="41">
        <f t="shared" si="56"/>
        <v>3924</v>
      </c>
      <c r="G281" s="41">
        <f t="shared" si="57"/>
        <v>4893</v>
      </c>
      <c r="H281" s="42">
        <f t="shared" si="58"/>
        <v>6244</v>
      </c>
      <c r="I281" s="42">
        <f t="shared" si="59"/>
        <v>7410.2524999999996</v>
      </c>
      <c r="J281" s="41">
        <f t="shared" si="52"/>
        <v>7836</v>
      </c>
      <c r="K281" s="60">
        <f t="shared" si="53"/>
        <v>8855</v>
      </c>
    </row>
    <row r="282" spans="1:11" x14ac:dyDescent="0.25">
      <c r="A282">
        <v>990</v>
      </c>
      <c r="B282" s="82"/>
      <c r="C282" s="1">
        <v>2900</v>
      </c>
      <c r="D282" s="41">
        <f t="shared" si="54"/>
        <v>21094</v>
      </c>
      <c r="E282" s="41">
        <f t="shared" si="55"/>
        <v>4109</v>
      </c>
      <c r="F282" s="41">
        <f t="shared" si="56"/>
        <v>4059</v>
      </c>
      <c r="G282" s="41">
        <f t="shared" si="57"/>
        <v>5068</v>
      </c>
      <c r="H282" s="42">
        <f t="shared" si="58"/>
        <v>6467</v>
      </c>
      <c r="I282" s="42">
        <f t="shared" si="59"/>
        <v>7670.4425000000001</v>
      </c>
      <c r="J282" s="41">
        <f t="shared" si="52"/>
        <v>8116</v>
      </c>
      <c r="K282" s="60">
        <f t="shared" si="53"/>
        <v>9171</v>
      </c>
    </row>
    <row r="283" spans="1:11" x14ac:dyDescent="0.25">
      <c r="A283">
        <v>990</v>
      </c>
      <c r="B283" s="82"/>
      <c r="C283" s="1">
        <v>3000</v>
      </c>
      <c r="D283" s="41">
        <f t="shared" si="54"/>
        <v>21821</v>
      </c>
      <c r="E283" s="41">
        <f t="shared" si="55"/>
        <v>4251</v>
      </c>
      <c r="F283" s="41">
        <f t="shared" si="56"/>
        <v>4194</v>
      </c>
      <c r="G283" s="41">
        <f t="shared" si="57"/>
        <v>5243</v>
      </c>
      <c r="H283" s="42">
        <f t="shared" si="58"/>
        <v>6690</v>
      </c>
      <c r="I283" s="42">
        <f t="shared" si="59"/>
        <v>7929.5999999999995</v>
      </c>
      <c r="J283" s="41">
        <f t="shared" si="52"/>
        <v>8396</v>
      </c>
      <c r="K283" s="60">
        <f t="shared" si="53"/>
        <v>9487</v>
      </c>
    </row>
    <row r="284" spans="1:11" x14ac:dyDescent="0.25">
      <c r="A284">
        <v>990</v>
      </c>
      <c r="B284" s="82"/>
      <c r="C284" s="1">
        <v>3100</v>
      </c>
      <c r="D284" s="41">
        <f t="shared" si="54"/>
        <v>22549</v>
      </c>
      <c r="E284" s="41">
        <f t="shared" si="55"/>
        <v>4392</v>
      </c>
      <c r="F284" s="41">
        <f t="shared" si="56"/>
        <v>4329</v>
      </c>
      <c r="G284" s="41">
        <f t="shared" si="57"/>
        <v>5418</v>
      </c>
      <c r="H284" s="42">
        <f t="shared" si="58"/>
        <v>6913</v>
      </c>
      <c r="I284" s="42">
        <f t="shared" si="59"/>
        <v>8189.79</v>
      </c>
      <c r="J284" s="41">
        <f t="shared" si="52"/>
        <v>8676</v>
      </c>
      <c r="K284" s="60">
        <f t="shared" si="53"/>
        <v>9804</v>
      </c>
    </row>
    <row r="285" spans="1:11" x14ac:dyDescent="0.25">
      <c r="A285">
        <v>990</v>
      </c>
      <c r="B285" s="82"/>
      <c r="C285" s="1">
        <v>3200</v>
      </c>
      <c r="D285" s="41">
        <f t="shared" si="54"/>
        <v>23276</v>
      </c>
      <c r="E285" s="41">
        <f t="shared" si="55"/>
        <v>4534</v>
      </c>
      <c r="F285" s="41">
        <f t="shared" si="56"/>
        <v>4464</v>
      </c>
      <c r="G285" s="41">
        <f t="shared" si="57"/>
        <v>5592</v>
      </c>
      <c r="H285" s="42">
        <f t="shared" si="58"/>
        <v>7136</v>
      </c>
      <c r="I285" s="42">
        <f t="shared" si="59"/>
        <v>8448.9475000000002</v>
      </c>
      <c r="J285" s="41">
        <f t="shared" si="52"/>
        <v>8956</v>
      </c>
      <c r="K285" s="60">
        <f t="shared" si="53"/>
        <v>10120</v>
      </c>
    </row>
    <row r="286" spans="1:11" x14ac:dyDescent="0.25">
      <c r="A286">
        <v>990</v>
      </c>
      <c r="B286" s="82"/>
      <c r="C286" s="1">
        <v>3300</v>
      </c>
      <c r="D286" s="41">
        <f t="shared" si="54"/>
        <v>24004</v>
      </c>
      <c r="E286" s="41">
        <f t="shared" si="55"/>
        <v>4676</v>
      </c>
      <c r="F286" s="41">
        <f t="shared" si="56"/>
        <v>4598</v>
      </c>
      <c r="G286" s="41">
        <f t="shared" si="57"/>
        <v>5767</v>
      </c>
      <c r="H286" s="42">
        <f t="shared" si="58"/>
        <v>7358</v>
      </c>
      <c r="I286" s="42">
        <f t="shared" si="59"/>
        <v>8707.0725000000002</v>
      </c>
      <c r="J286" s="41">
        <f t="shared" si="50"/>
        <v>9234</v>
      </c>
      <c r="K286" s="60">
        <f t="shared" si="51"/>
        <v>10434</v>
      </c>
    </row>
    <row r="287" spans="1:11" x14ac:dyDescent="0.25">
      <c r="A287">
        <v>990</v>
      </c>
      <c r="B287" s="82"/>
      <c r="C287" s="1">
        <v>3400</v>
      </c>
      <c r="D287" s="41">
        <f t="shared" si="54"/>
        <v>24731</v>
      </c>
      <c r="E287" s="41">
        <f t="shared" si="55"/>
        <v>4818</v>
      </c>
      <c r="F287" s="41">
        <f t="shared" si="56"/>
        <v>4732</v>
      </c>
      <c r="G287" s="41">
        <f t="shared" si="57"/>
        <v>5942</v>
      </c>
      <c r="H287" s="42">
        <f t="shared" si="58"/>
        <v>7581</v>
      </c>
      <c r="I287" s="42">
        <f t="shared" si="59"/>
        <v>8965.1975000000002</v>
      </c>
      <c r="J287" s="41">
        <f t="shared" si="50"/>
        <v>9514</v>
      </c>
      <c r="K287" s="60">
        <f t="shared" si="51"/>
        <v>10751</v>
      </c>
    </row>
    <row r="288" spans="1:11" x14ac:dyDescent="0.25">
      <c r="A288">
        <v>990</v>
      </c>
      <c r="B288" s="82"/>
      <c r="C288" s="1">
        <v>3500</v>
      </c>
      <c r="D288" s="41">
        <f t="shared" si="54"/>
        <v>25458</v>
      </c>
      <c r="E288" s="41">
        <f t="shared" si="55"/>
        <v>4959</v>
      </c>
      <c r="F288" s="41">
        <f t="shared" si="56"/>
        <v>4865</v>
      </c>
      <c r="G288" s="41">
        <f t="shared" si="57"/>
        <v>6117</v>
      </c>
      <c r="H288" s="42">
        <f t="shared" si="58"/>
        <v>7804</v>
      </c>
      <c r="I288" s="42">
        <f t="shared" si="59"/>
        <v>9223.3225000000002</v>
      </c>
      <c r="J288" s="41">
        <f t="shared" si="50"/>
        <v>9794</v>
      </c>
      <c r="K288" s="60">
        <f t="shared" si="51"/>
        <v>11067</v>
      </c>
    </row>
    <row r="289" spans="1:13" x14ac:dyDescent="0.25">
      <c r="A289">
        <v>990</v>
      </c>
      <c r="B289" s="82"/>
      <c r="C289" s="1">
        <v>3600</v>
      </c>
      <c r="D289" s="41">
        <f t="shared" si="54"/>
        <v>26186</v>
      </c>
      <c r="E289" s="41">
        <f t="shared" si="55"/>
        <v>5101</v>
      </c>
      <c r="F289" s="41">
        <f t="shared" si="56"/>
        <v>4998</v>
      </c>
      <c r="G289" s="41">
        <f t="shared" si="57"/>
        <v>6292</v>
      </c>
      <c r="H289" s="42">
        <f t="shared" si="58"/>
        <v>8027</v>
      </c>
      <c r="I289" s="42">
        <f t="shared" si="59"/>
        <v>9481.4475000000002</v>
      </c>
      <c r="J289" s="41">
        <f t="shared" si="50"/>
        <v>10074</v>
      </c>
      <c r="K289" s="60">
        <f t="shared" si="51"/>
        <v>11384</v>
      </c>
    </row>
    <row r="290" spans="1:13" x14ac:dyDescent="0.25">
      <c r="A290">
        <v>990</v>
      </c>
      <c r="B290" s="82"/>
      <c r="C290" s="1">
        <v>3700</v>
      </c>
      <c r="D290" s="41">
        <f t="shared" si="54"/>
        <v>26913</v>
      </c>
      <c r="E290" s="41">
        <f t="shared" si="55"/>
        <v>5243</v>
      </c>
      <c r="F290" s="41">
        <f t="shared" si="56"/>
        <v>5131</v>
      </c>
      <c r="G290" s="41">
        <f t="shared" si="57"/>
        <v>6466</v>
      </c>
      <c r="H290" s="42">
        <f t="shared" si="58"/>
        <v>8250</v>
      </c>
      <c r="I290" s="42">
        <f t="shared" si="59"/>
        <v>9738.5399999999991</v>
      </c>
      <c r="J290" s="41">
        <f t="shared" si="50"/>
        <v>10354</v>
      </c>
      <c r="K290" s="60">
        <f t="shared" si="51"/>
        <v>11700</v>
      </c>
    </row>
    <row r="291" spans="1:13" x14ac:dyDescent="0.25">
      <c r="A291">
        <v>990</v>
      </c>
      <c r="B291" s="82"/>
      <c r="C291" s="1">
        <v>3800</v>
      </c>
      <c r="D291" s="41">
        <f t="shared" si="54"/>
        <v>27640</v>
      </c>
      <c r="E291" s="41">
        <f t="shared" si="55"/>
        <v>5384</v>
      </c>
      <c r="F291" s="41">
        <f t="shared" si="56"/>
        <v>5264</v>
      </c>
      <c r="G291" s="41">
        <f t="shared" si="57"/>
        <v>6641</v>
      </c>
      <c r="H291" s="42">
        <f t="shared" si="58"/>
        <v>8472</v>
      </c>
      <c r="I291" s="42">
        <f t="shared" si="59"/>
        <v>9996.6649999999991</v>
      </c>
      <c r="J291" s="41">
        <f t="shared" si="50"/>
        <v>10632</v>
      </c>
      <c r="K291" s="60">
        <f t="shared" si="51"/>
        <v>12014</v>
      </c>
    </row>
    <row r="292" spans="1:13" x14ac:dyDescent="0.25">
      <c r="A292">
        <v>990</v>
      </c>
      <c r="B292" s="82"/>
      <c r="C292" s="1">
        <v>3900</v>
      </c>
      <c r="D292" s="41">
        <f t="shared" si="54"/>
        <v>28368</v>
      </c>
      <c r="E292" s="41">
        <f t="shared" si="55"/>
        <v>5526</v>
      </c>
      <c r="F292" s="41">
        <f t="shared" si="56"/>
        <v>5396</v>
      </c>
      <c r="G292" s="41">
        <f t="shared" si="57"/>
        <v>6816</v>
      </c>
      <c r="H292" s="42">
        <f t="shared" si="58"/>
        <v>8695</v>
      </c>
      <c r="I292" s="42">
        <f t="shared" si="59"/>
        <v>10252.725</v>
      </c>
      <c r="J292" s="41">
        <f t="shared" si="50"/>
        <v>10912</v>
      </c>
      <c r="K292" s="60">
        <f t="shared" si="51"/>
        <v>12331</v>
      </c>
    </row>
    <row r="293" spans="1:13" ht="15.75" thickBot="1" x14ac:dyDescent="0.3">
      <c r="A293">
        <v>990</v>
      </c>
      <c r="B293" s="83"/>
      <c r="C293" s="61">
        <v>4000</v>
      </c>
      <c r="D293" s="62">
        <f t="shared" si="54"/>
        <v>29095</v>
      </c>
      <c r="E293" s="62">
        <f t="shared" si="55"/>
        <v>5668</v>
      </c>
      <c r="F293" s="62">
        <f t="shared" si="56"/>
        <v>5528</v>
      </c>
      <c r="G293" s="62">
        <f t="shared" si="57"/>
        <v>6991</v>
      </c>
      <c r="H293" s="63">
        <f t="shared" si="58"/>
        <v>8918</v>
      </c>
      <c r="I293" s="63">
        <f t="shared" si="59"/>
        <v>10509.817499999999</v>
      </c>
      <c r="J293" s="62">
        <f t="shared" si="50"/>
        <v>11192</v>
      </c>
      <c r="K293" s="64">
        <f t="shared" si="51"/>
        <v>12647</v>
      </c>
    </row>
    <row r="294" spans="1:13" x14ac:dyDescent="0.25">
      <c r="B294" s="43"/>
      <c r="D294" s="41"/>
      <c r="E294" s="41"/>
      <c r="F294" s="41"/>
      <c r="G294" s="41"/>
      <c r="H294" s="42"/>
      <c r="I294" s="42"/>
      <c r="J294" s="41"/>
      <c r="K294" s="42"/>
    </row>
    <row r="295" spans="1:13" x14ac:dyDescent="0.25">
      <c r="B295" s="43"/>
      <c r="D295" s="41"/>
      <c r="E295" s="41"/>
      <c r="F295" s="41"/>
      <c r="G295" s="41"/>
      <c r="H295" s="42"/>
      <c r="I295" s="42"/>
      <c r="J295" s="41"/>
      <c r="K295" s="42"/>
    </row>
    <row r="296" spans="1:13" x14ac:dyDescent="0.25">
      <c r="B296" s="86"/>
      <c r="C296" s="86"/>
      <c r="D296" s="86"/>
      <c r="E296" s="86"/>
      <c r="F296" s="86"/>
      <c r="G296" s="86"/>
      <c r="H296" s="86"/>
      <c r="I296" s="86"/>
      <c r="J296" s="86"/>
      <c r="K296" s="86"/>
    </row>
    <row r="297" spans="1:13" s="33" customFormat="1" x14ac:dyDescent="0.25">
      <c r="B297" s="54"/>
      <c r="C297" s="34"/>
      <c r="D297" s="35"/>
      <c r="E297" s="35"/>
      <c r="F297" s="35"/>
      <c r="G297" s="35"/>
      <c r="H297" s="36"/>
      <c r="I297" s="36"/>
      <c r="J297" s="35"/>
      <c r="K297" s="36"/>
    </row>
    <row r="298" spans="1:13" x14ac:dyDescent="0.25">
      <c r="A298">
        <f>SUM(B298)</f>
        <v>0</v>
      </c>
      <c r="B298" s="55"/>
      <c r="C298" s="56"/>
      <c r="D298" s="41"/>
      <c r="E298" s="41"/>
      <c r="F298" s="41"/>
      <c r="G298" s="41"/>
      <c r="H298" s="42"/>
      <c r="I298" s="42"/>
      <c r="J298" s="41"/>
      <c r="K298" s="42"/>
    </row>
    <row r="299" spans="1:13" x14ac:dyDescent="0.25">
      <c r="B299" s="37"/>
      <c r="C299" s="30"/>
      <c r="D299" s="31"/>
      <c r="E299" s="31"/>
      <c r="F299" s="31"/>
      <c r="G299" s="31"/>
      <c r="H299" s="32"/>
      <c r="I299" s="32"/>
      <c r="J299" s="31"/>
      <c r="K299" s="32"/>
    </row>
    <row r="300" spans="1:13" x14ac:dyDescent="0.25">
      <c r="B300" s="37"/>
      <c r="C300" s="30"/>
      <c r="D300" s="31"/>
      <c r="E300" s="31"/>
      <c r="F300" s="31"/>
      <c r="G300" s="31"/>
      <c r="H300" s="32"/>
      <c r="I300" s="32"/>
      <c r="J300" s="31"/>
      <c r="K300" s="32"/>
    </row>
    <row r="301" spans="1:13" x14ac:dyDescent="0.25">
      <c r="B301" s="37"/>
      <c r="C301" s="30"/>
      <c r="D301" s="31"/>
      <c r="E301" s="31"/>
      <c r="F301" s="31"/>
      <c r="G301" s="31"/>
      <c r="H301" s="32"/>
      <c r="I301" s="32"/>
      <c r="J301" s="31"/>
      <c r="K301" s="32"/>
    </row>
    <row r="302" spans="1:13" x14ac:dyDescent="0.25">
      <c r="E302" s="28"/>
      <c r="F302" s="28"/>
      <c r="G302" s="28"/>
      <c r="H302" s="28"/>
      <c r="I302" s="28"/>
      <c r="J302" s="28"/>
      <c r="K302" s="28"/>
      <c r="L302" s="28"/>
      <c r="M302" s="28"/>
    </row>
    <row r="303" spans="1:13" x14ac:dyDescent="0.25">
      <c r="E303" s="28"/>
      <c r="F303" s="28"/>
      <c r="G303" s="28"/>
      <c r="H303" s="28"/>
      <c r="I303" s="28"/>
      <c r="J303" s="28"/>
      <c r="K303" s="28"/>
      <c r="L303" s="28"/>
      <c r="M303" s="28"/>
    </row>
    <row r="304" spans="1:13" x14ac:dyDescent="0.25">
      <c r="E304" s="28"/>
      <c r="F304" s="28"/>
      <c r="G304" s="28"/>
      <c r="H304" s="28"/>
      <c r="I304" s="28"/>
      <c r="J304" s="28"/>
      <c r="K304" s="28"/>
      <c r="L304" s="28"/>
      <c r="M304" s="28"/>
    </row>
    <row r="305" spans="5:13" x14ac:dyDescent="0.25">
      <c r="E305" s="28"/>
      <c r="F305" s="28"/>
      <c r="G305" s="28"/>
      <c r="H305" s="28"/>
      <c r="I305" s="28"/>
      <c r="J305" s="28"/>
      <c r="K305" s="28"/>
      <c r="L305" s="28"/>
      <c r="M305" s="28"/>
    </row>
    <row r="306" spans="5:13" x14ac:dyDescent="0.25">
      <c r="E306" s="28"/>
      <c r="F306" s="28"/>
      <c r="G306" s="28"/>
      <c r="H306" s="28"/>
      <c r="I306" s="28"/>
      <c r="J306" s="28"/>
      <c r="K306" s="28"/>
      <c r="L306" s="28"/>
      <c r="M306" s="28"/>
    </row>
    <row r="307" spans="5:13" x14ac:dyDescent="0.25">
      <c r="E307" s="28"/>
      <c r="F307" s="28"/>
      <c r="G307" s="28"/>
      <c r="H307" s="28"/>
      <c r="I307" s="28"/>
      <c r="J307" s="28"/>
      <c r="K307" s="28"/>
      <c r="L307" s="28"/>
      <c r="M307" s="28"/>
    </row>
    <row r="308" spans="5:13" x14ac:dyDescent="0.25">
      <c r="E308" s="28"/>
      <c r="F308" s="28"/>
      <c r="G308" s="28"/>
      <c r="H308" s="28"/>
      <c r="I308" s="28"/>
      <c r="J308" s="28"/>
      <c r="K308" s="28"/>
      <c r="L308" s="28"/>
      <c r="M308" s="28"/>
    </row>
    <row r="309" spans="5:13" x14ac:dyDescent="0.25">
      <c r="E309" s="28"/>
      <c r="F309" s="28"/>
      <c r="G309" s="28"/>
      <c r="H309" s="28"/>
      <c r="I309" s="28"/>
      <c r="J309" s="28"/>
      <c r="K309" s="28"/>
      <c r="L309" s="28"/>
      <c r="M309" s="28"/>
    </row>
    <row r="310" spans="5:13" x14ac:dyDescent="0.25">
      <c r="E310" s="28"/>
      <c r="F310" s="28"/>
      <c r="G310" s="28"/>
      <c r="H310" s="28"/>
      <c r="I310" s="28"/>
      <c r="J310" s="28"/>
      <c r="K310" s="28"/>
      <c r="L310" s="28"/>
      <c r="M310" s="28"/>
    </row>
    <row r="311" spans="5:13" x14ac:dyDescent="0.25">
      <c r="E311" s="28"/>
      <c r="F311" s="28"/>
      <c r="G311" s="28"/>
      <c r="H311" s="28"/>
      <c r="I311" s="28"/>
      <c r="J311" s="28"/>
      <c r="K311" s="28"/>
      <c r="L311" s="28"/>
      <c r="M311" s="28"/>
    </row>
    <row r="312" spans="5:13" x14ac:dyDescent="0.25">
      <c r="E312" s="28"/>
      <c r="F312" s="28"/>
      <c r="G312" s="28"/>
      <c r="H312" s="28"/>
      <c r="I312" s="28"/>
      <c r="J312" s="28"/>
      <c r="K312" s="28"/>
      <c r="L312" s="28"/>
      <c r="M312" s="28"/>
    </row>
    <row r="313" spans="5:13" x14ac:dyDescent="0.25">
      <c r="E313" s="28"/>
      <c r="F313" s="28"/>
      <c r="G313" s="28"/>
      <c r="H313" s="28"/>
      <c r="I313" s="28"/>
      <c r="J313" s="28"/>
      <c r="K313" s="28"/>
      <c r="L313" s="28"/>
      <c r="M313" s="28"/>
    </row>
    <row r="314" spans="5:13" x14ac:dyDescent="0.25">
      <c r="E314" s="28"/>
      <c r="F314" s="28"/>
      <c r="G314" s="28"/>
      <c r="H314" s="28"/>
      <c r="I314" s="28"/>
      <c r="J314" s="28"/>
      <c r="K314" s="28"/>
      <c r="L314" s="28"/>
      <c r="M314" s="28"/>
    </row>
    <row r="315" spans="5:13" x14ac:dyDescent="0.25">
      <c r="E315" s="28"/>
      <c r="F315" s="28"/>
      <c r="G315" s="28"/>
      <c r="H315" s="28"/>
      <c r="I315" s="28"/>
      <c r="J315" s="28"/>
      <c r="K315" s="28"/>
      <c r="L315" s="28"/>
      <c r="M315" s="28"/>
    </row>
    <row r="316" spans="5:13" x14ac:dyDescent="0.25">
      <c r="E316" s="28"/>
      <c r="F316" s="28"/>
      <c r="G316" s="28"/>
      <c r="H316" s="28"/>
      <c r="I316" s="28"/>
      <c r="J316" s="28"/>
      <c r="K316" s="28"/>
      <c r="L316" s="28"/>
      <c r="M316" s="28"/>
    </row>
    <row r="317" spans="5:13" x14ac:dyDescent="0.25">
      <c r="E317" s="28"/>
      <c r="F317" s="28"/>
      <c r="G317" s="28"/>
      <c r="H317" s="28"/>
      <c r="I317" s="28"/>
      <c r="J317" s="28"/>
      <c r="K317" s="28"/>
      <c r="L317" s="28"/>
      <c r="M317" s="28"/>
    </row>
    <row r="318" spans="5:13" x14ac:dyDescent="0.25">
      <c r="E318" s="28"/>
      <c r="F318" s="28"/>
      <c r="G318" s="28"/>
      <c r="H318" s="28"/>
      <c r="I318" s="28"/>
      <c r="J318" s="28"/>
      <c r="K318" s="28"/>
      <c r="L318" s="28"/>
      <c r="M318" s="28"/>
    </row>
    <row r="319" spans="5:13" x14ac:dyDescent="0.25">
      <c r="E319" s="28"/>
      <c r="F319" s="28"/>
      <c r="G319" s="28"/>
      <c r="H319" s="28"/>
      <c r="I319" s="28"/>
      <c r="J319" s="28"/>
      <c r="K319" s="28"/>
      <c r="L319" s="28"/>
      <c r="M319" s="28"/>
    </row>
    <row r="320" spans="5:13" x14ac:dyDescent="0.25">
      <c r="E320" s="28"/>
      <c r="F320" s="28"/>
      <c r="G320" s="28"/>
      <c r="H320" s="28"/>
      <c r="I320" s="28"/>
      <c r="J320" s="28"/>
      <c r="K320" s="28"/>
      <c r="L320" s="28"/>
      <c r="M320" s="28"/>
    </row>
    <row r="321" spans="5:13" x14ac:dyDescent="0.25">
      <c r="E321" s="28"/>
      <c r="F321" s="28"/>
      <c r="G321" s="28"/>
      <c r="H321" s="28"/>
      <c r="I321" s="28"/>
      <c r="J321" s="28"/>
      <c r="K321" s="28"/>
      <c r="L321" s="28"/>
      <c r="M321" s="28"/>
    </row>
    <row r="322" spans="5:13" x14ac:dyDescent="0.25">
      <c r="E322" s="28"/>
      <c r="F322" s="28"/>
      <c r="G322" s="28"/>
      <c r="H322" s="28"/>
      <c r="I322" s="28"/>
      <c r="J322" s="28"/>
      <c r="K322" s="28"/>
      <c r="L322" s="28"/>
      <c r="M322" s="28"/>
    </row>
    <row r="323" spans="5:13" x14ac:dyDescent="0.25">
      <c r="E323" s="28"/>
      <c r="F323" s="28"/>
      <c r="G323" s="28"/>
      <c r="H323" s="28"/>
      <c r="I323" s="28"/>
      <c r="J323" s="28"/>
      <c r="K323" s="28"/>
      <c r="L323" s="28"/>
      <c r="M323" s="28"/>
    </row>
    <row r="324" spans="5:13" x14ac:dyDescent="0.25">
      <c r="E324" s="28"/>
      <c r="F324" s="28"/>
      <c r="G324" s="28"/>
      <c r="H324" s="28"/>
      <c r="I324" s="28"/>
      <c r="J324" s="28"/>
      <c r="K324" s="28"/>
      <c r="L324" s="28"/>
      <c r="M324" s="28"/>
    </row>
    <row r="325" spans="5:13" x14ac:dyDescent="0.25">
      <c r="E325" s="28"/>
      <c r="F325" s="28"/>
      <c r="G325" s="28"/>
      <c r="H325" s="28"/>
      <c r="I325" s="28"/>
      <c r="J325" s="28"/>
      <c r="K325" s="28"/>
      <c r="L325" s="28"/>
      <c r="M325" s="28"/>
    </row>
    <row r="326" spans="5:13" x14ac:dyDescent="0.25">
      <c r="E326" s="28"/>
      <c r="F326" s="28"/>
      <c r="G326" s="28"/>
      <c r="H326" s="28"/>
      <c r="I326" s="28"/>
      <c r="J326" s="28"/>
      <c r="K326" s="28"/>
      <c r="L326" s="28"/>
      <c r="M326" s="28"/>
    </row>
    <row r="327" spans="5:13" x14ac:dyDescent="0.25">
      <c r="E327" s="28"/>
      <c r="F327" s="28"/>
      <c r="G327" s="28"/>
      <c r="H327" s="28"/>
      <c r="I327" s="28"/>
      <c r="J327" s="28"/>
      <c r="K327" s="28"/>
      <c r="L327" s="28"/>
      <c r="M327" s="28"/>
    </row>
    <row r="328" spans="5:13" x14ac:dyDescent="0.25">
      <c r="E328" s="28"/>
      <c r="F328" s="28"/>
      <c r="G328" s="28"/>
      <c r="H328" s="28"/>
      <c r="I328" s="28"/>
      <c r="J328" s="28"/>
      <c r="K328" s="28"/>
      <c r="L328" s="28"/>
      <c r="M328" s="28"/>
    </row>
    <row r="329" spans="5:13" x14ac:dyDescent="0.25">
      <c r="E329" s="28"/>
      <c r="F329" s="28"/>
      <c r="G329" s="28"/>
      <c r="H329" s="28"/>
      <c r="I329" s="28"/>
      <c r="J329" s="28"/>
      <c r="K329" s="28"/>
      <c r="L329" s="28"/>
      <c r="M329" s="28"/>
    </row>
    <row r="330" spans="5:13" x14ac:dyDescent="0.25">
      <c r="E330" s="28"/>
      <c r="F330" s="28"/>
      <c r="G330" s="28"/>
      <c r="H330" s="28"/>
      <c r="I330" s="28"/>
      <c r="J330" s="28"/>
      <c r="K330" s="28"/>
      <c r="L330" s="28"/>
      <c r="M330" s="28"/>
    </row>
    <row r="331" spans="5:13" x14ac:dyDescent="0.25">
      <c r="E331" s="28"/>
      <c r="F331" s="28"/>
      <c r="G331" s="28"/>
      <c r="H331" s="28"/>
      <c r="I331" s="28"/>
      <c r="J331" s="28"/>
      <c r="K331" s="28"/>
      <c r="L331" s="28"/>
      <c r="M331" s="28"/>
    </row>
    <row r="332" spans="5:13" x14ac:dyDescent="0.25">
      <c r="E332" s="28"/>
      <c r="F332" s="28"/>
      <c r="G332" s="28"/>
      <c r="H332" s="28"/>
      <c r="I332" s="28"/>
      <c r="J332" s="28"/>
      <c r="K332" s="28"/>
      <c r="L332" s="28"/>
      <c r="M332" s="28"/>
    </row>
    <row r="333" spans="5:13" x14ac:dyDescent="0.25">
      <c r="E333" s="28"/>
      <c r="F333" s="28"/>
      <c r="G333" s="28"/>
      <c r="H333" s="28"/>
      <c r="I333" s="28"/>
      <c r="J333" s="28"/>
      <c r="K333" s="28"/>
      <c r="L333" s="28"/>
      <c r="M333" s="28"/>
    </row>
    <row r="334" spans="5:13" x14ac:dyDescent="0.25">
      <c r="E334" s="28"/>
      <c r="F334" s="28"/>
      <c r="G334" s="28"/>
      <c r="H334" s="28"/>
      <c r="I334" s="28"/>
      <c r="J334" s="28"/>
      <c r="K334" s="28"/>
      <c r="L334" s="28"/>
      <c r="M334" s="28"/>
    </row>
    <row r="335" spans="5:13" x14ac:dyDescent="0.25">
      <c r="E335" s="28"/>
      <c r="F335" s="28"/>
      <c r="G335" s="28"/>
      <c r="H335" s="28"/>
      <c r="I335" s="28"/>
      <c r="J335" s="28"/>
      <c r="K335" s="28"/>
      <c r="L335" s="28"/>
      <c r="M335" s="28"/>
    </row>
    <row r="336" spans="5:13" x14ac:dyDescent="0.25">
      <c r="E336" s="28"/>
      <c r="F336" s="28"/>
      <c r="G336" s="28"/>
      <c r="H336" s="28"/>
      <c r="I336" s="28"/>
      <c r="J336" s="28"/>
      <c r="K336" s="28"/>
      <c r="L336" s="28"/>
      <c r="M336" s="28"/>
    </row>
    <row r="337" spans="5:13" x14ac:dyDescent="0.25">
      <c r="E337" s="28"/>
      <c r="F337" s="28"/>
      <c r="G337" s="28"/>
      <c r="H337" s="28"/>
      <c r="I337" s="28"/>
      <c r="J337" s="28"/>
      <c r="K337" s="28"/>
      <c r="L337" s="28"/>
      <c r="M337" s="28"/>
    </row>
    <row r="338" spans="5:13" x14ac:dyDescent="0.25">
      <c r="E338" s="28"/>
      <c r="F338" s="28"/>
      <c r="G338" s="28"/>
      <c r="H338" s="28"/>
      <c r="I338" s="28"/>
      <c r="J338" s="28"/>
      <c r="K338" s="28"/>
      <c r="L338" s="28"/>
      <c r="M338" s="28"/>
    </row>
    <row r="339" spans="5:13" x14ac:dyDescent="0.25">
      <c r="E339" s="28"/>
      <c r="F339" s="28"/>
      <c r="G339" s="28"/>
      <c r="H339" s="28"/>
      <c r="I339" s="28"/>
      <c r="J339" s="28"/>
      <c r="K339" s="28"/>
      <c r="L339" s="28"/>
      <c r="M339" s="28"/>
    </row>
    <row r="340" spans="5:13" x14ac:dyDescent="0.25">
      <c r="E340" s="28"/>
      <c r="F340" s="28"/>
      <c r="G340" s="28"/>
      <c r="H340" s="28"/>
      <c r="I340" s="28"/>
      <c r="J340" s="28"/>
      <c r="K340" s="28"/>
      <c r="L340" s="28"/>
      <c r="M340" s="28"/>
    </row>
    <row r="341" spans="5:13" x14ac:dyDescent="0.25">
      <c r="E341" s="28"/>
      <c r="F341" s="28"/>
      <c r="G341" s="28"/>
      <c r="H341" s="28"/>
      <c r="I341" s="28"/>
      <c r="J341" s="28"/>
      <c r="K341" s="28"/>
      <c r="L341" s="28"/>
      <c r="M341" s="28"/>
    </row>
    <row r="342" spans="5:13" x14ac:dyDescent="0.25">
      <c r="E342" s="28"/>
      <c r="F342" s="28"/>
      <c r="G342" s="28"/>
      <c r="H342" s="28"/>
      <c r="I342" s="28"/>
      <c r="J342" s="28"/>
      <c r="K342" s="28"/>
      <c r="L342" s="28"/>
      <c r="M342" s="28"/>
    </row>
    <row r="343" spans="5:13" x14ac:dyDescent="0.25">
      <c r="E343" s="28"/>
      <c r="F343" s="28"/>
      <c r="G343" s="28"/>
      <c r="H343" s="28"/>
      <c r="I343" s="28"/>
      <c r="J343" s="28"/>
      <c r="K343" s="28"/>
      <c r="L343" s="28"/>
      <c r="M343" s="28"/>
    </row>
    <row r="344" spans="5:13" x14ac:dyDescent="0.25">
      <c r="E344" s="28"/>
      <c r="F344" s="28"/>
      <c r="G344" s="28"/>
      <c r="H344" s="28"/>
      <c r="I344" s="28"/>
      <c r="J344" s="28"/>
      <c r="K344" s="28"/>
      <c r="L344" s="28"/>
      <c r="M344" s="28"/>
    </row>
    <row r="345" spans="5:13" x14ac:dyDescent="0.25">
      <c r="E345" s="28"/>
      <c r="F345" s="28"/>
      <c r="G345" s="28"/>
      <c r="H345" s="28"/>
      <c r="I345" s="28"/>
      <c r="J345" s="28"/>
      <c r="K345" s="28"/>
      <c r="L345" s="28"/>
      <c r="M345" s="28"/>
    </row>
    <row r="346" spans="5:13" x14ac:dyDescent="0.25">
      <c r="E346" s="28"/>
      <c r="F346" s="28"/>
      <c r="G346" s="28"/>
      <c r="H346" s="28"/>
      <c r="I346" s="28"/>
      <c r="J346" s="28"/>
      <c r="K346" s="28"/>
      <c r="L346" s="28"/>
      <c r="M346" s="28"/>
    </row>
    <row r="347" spans="5:13" x14ac:dyDescent="0.25">
      <c r="E347" s="28"/>
      <c r="F347" s="28"/>
      <c r="G347" s="28"/>
      <c r="H347" s="28"/>
      <c r="I347" s="28"/>
      <c r="J347" s="28"/>
      <c r="K347" s="28"/>
      <c r="L347" s="28"/>
      <c r="M347" s="28"/>
    </row>
    <row r="348" spans="5:13" x14ac:dyDescent="0.25">
      <c r="E348" s="28"/>
      <c r="F348" s="28"/>
      <c r="G348" s="28"/>
      <c r="H348" s="28"/>
      <c r="I348" s="28"/>
      <c r="J348" s="28"/>
      <c r="K348" s="28"/>
      <c r="L348" s="28"/>
      <c r="M348" s="28"/>
    </row>
    <row r="349" spans="5:13" x14ac:dyDescent="0.25">
      <c r="E349" s="28"/>
      <c r="F349" s="28"/>
      <c r="G349" s="28"/>
      <c r="H349" s="28"/>
      <c r="I349" s="28"/>
      <c r="J349" s="28"/>
      <c r="K349" s="28"/>
      <c r="L349" s="28"/>
      <c r="M349" s="28"/>
    </row>
    <row r="350" spans="5:13" x14ac:dyDescent="0.25">
      <c r="E350" s="28"/>
      <c r="F350" s="28"/>
      <c r="G350" s="28"/>
      <c r="H350" s="28"/>
      <c r="I350" s="28"/>
      <c r="J350" s="28"/>
      <c r="K350" s="28"/>
      <c r="L350" s="28"/>
      <c r="M350" s="28"/>
    </row>
    <row r="351" spans="5:13" x14ac:dyDescent="0.25">
      <c r="E351" s="28"/>
      <c r="F351" s="28"/>
      <c r="G351" s="28"/>
      <c r="H351" s="28"/>
      <c r="I351" s="28"/>
      <c r="J351" s="28"/>
      <c r="K351" s="28"/>
      <c r="L351" s="28"/>
      <c r="M351" s="28"/>
    </row>
  </sheetData>
  <mergeCells count="9">
    <mergeCell ref="D19:K19"/>
    <mergeCell ref="B255:B293"/>
    <mergeCell ref="B296:K296"/>
    <mergeCell ref="B216:B254"/>
    <mergeCell ref="B21:B59"/>
    <mergeCell ref="B60:B98"/>
    <mergeCell ref="B99:B137"/>
    <mergeCell ref="B138:B176"/>
    <mergeCell ref="B177:B215"/>
  </mergeCells>
  <conditionalFormatting sqref="B255:B293">
    <cfRule type="expression" dxfId="2" priority="2">
      <formula>MOD(ROW(),2)=0</formula>
    </cfRule>
  </conditionalFormatting>
  <conditionalFormatting sqref="C21:K293">
    <cfRule type="expression" dxfId="1" priority="1">
      <formula>MOD(ROW(),2)=0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769F-B70E-46E0-B78C-B486FCD4C548}">
  <dimension ref="A1:AB162"/>
  <sheetViews>
    <sheetView tabSelected="1" topLeftCell="B11" workbookViewId="0">
      <selection activeCell="D15" sqref="D15:D17"/>
    </sheetView>
  </sheetViews>
  <sheetFormatPr defaultRowHeight="15" x14ac:dyDescent="0.25"/>
  <cols>
    <col min="1" max="1" width="4.42578125" hidden="1" customWidth="1"/>
    <col min="2" max="2" width="8.140625" style="1" bestFit="1" customWidth="1"/>
    <col min="3" max="3" width="21.140625" style="1" customWidth="1"/>
    <col min="4" max="4" width="15.7109375" style="1" customWidth="1"/>
    <col min="5" max="5" width="13.85546875" customWidth="1"/>
    <col min="6" max="6" width="14.140625" customWidth="1"/>
    <col min="7" max="7" width="13" customWidth="1"/>
    <col min="8" max="8" width="10.5703125" bestFit="1" customWidth="1"/>
    <col min="9" max="9" width="15.28515625" bestFit="1" customWidth="1"/>
    <col min="10" max="13" width="7.5703125" bestFit="1" customWidth="1"/>
    <col min="15" max="15" width="4" bestFit="1" customWidth="1"/>
    <col min="257" max="257" width="0.42578125" customWidth="1"/>
    <col min="258" max="258" width="12.5703125" bestFit="1" customWidth="1"/>
    <col min="259" max="264" width="9.28515625" bestFit="1" customWidth="1"/>
    <col min="265" max="265" width="11.85546875" bestFit="1" customWidth="1"/>
    <col min="266" max="267" width="9.28515625" bestFit="1" customWidth="1"/>
    <col min="268" max="268" width="11.85546875" bestFit="1" customWidth="1"/>
    <col min="269" max="269" width="9.28515625" bestFit="1" customWidth="1"/>
    <col min="513" max="513" width="0.42578125" customWidth="1"/>
    <col min="514" max="514" width="12.5703125" bestFit="1" customWidth="1"/>
    <col min="515" max="520" width="9.28515625" bestFit="1" customWidth="1"/>
    <col min="521" max="521" width="11.85546875" bestFit="1" customWidth="1"/>
    <col min="522" max="523" width="9.28515625" bestFit="1" customWidth="1"/>
    <col min="524" max="524" width="11.85546875" bestFit="1" customWidth="1"/>
    <col min="525" max="525" width="9.28515625" bestFit="1" customWidth="1"/>
    <col min="769" max="769" width="0.42578125" customWidth="1"/>
    <col min="770" max="770" width="12.5703125" bestFit="1" customWidth="1"/>
    <col min="771" max="776" width="9.28515625" bestFit="1" customWidth="1"/>
    <col min="777" max="777" width="11.85546875" bestFit="1" customWidth="1"/>
    <col min="778" max="779" width="9.28515625" bestFit="1" customWidth="1"/>
    <col min="780" max="780" width="11.85546875" bestFit="1" customWidth="1"/>
    <col min="781" max="781" width="9.28515625" bestFit="1" customWidth="1"/>
    <col min="1025" max="1025" width="0.42578125" customWidth="1"/>
    <col min="1026" max="1026" width="12.5703125" bestFit="1" customWidth="1"/>
    <col min="1027" max="1032" width="9.28515625" bestFit="1" customWidth="1"/>
    <col min="1033" max="1033" width="11.85546875" bestFit="1" customWidth="1"/>
    <col min="1034" max="1035" width="9.28515625" bestFit="1" customWidth="1"/>
    <col min="1036" max="1036" width="11.85546875" bestFit="1" customWidth="1"/>
    <col min="1037" max="1037" width="9.28515625" bestFit="1" customWidth="1"/>
    <col min="1281" max="1281" width="0.42578125" customWidth="1"/>
    <col min="1282" max="1282" width="12.5703125" bestFit="1" customWidth="1"/>
    <col min="1283" max="1288" width="9.28515625" bestFit="1" customWidth="1"/>
    <col min="1289" max="1289" width="11.85546875" bestFit="1" customWidth="1"/>
    <col min="1290" max="1291" width="9.28515625" bestFit="1" customWidth="1"/>
    <col min="1292" max="1292" width="11.85546875" bestFit="1" customWidth="1"/>
    <col min="1293" max="1293" width="9.28515625" bestFit="1" customWidth="1"/>
    <col min="1537" max="1537" width="0.42578125" customWidth="1"/>
    <col min="1538" max="1538" width="12.5703125" bestFit="1" customWidth="1"/>
    <col min="1539" max="1544" width="9.28515625" bestFit="1" customWidth="1"/>
    <col min="1545" max="1545" width="11.85546875" bestFit="1" customWidth="1"/>
    <col min="1546" max="1547" width="9.28515625" bestFit="1" customWidth="1"/>
    <col min="1548" max="1548" width="11.85546875" bestFit="1" customWidth="1"/>
    <col min="1549" max="1549" width="9.28515625" bestFit="1" customWidth="1"/>
    <col min="1793" max="1793" width="0.42578125" customWidth="1"/>
    <col min="1794" max="1794" width="12.5703125" bestFit="1" customWidth="1"/>
    <col min="1795" max="1800" width="9.28515625" bestFit="1" customWidth="1"/>
    <col min="1801" max="1801" width="11.85546875" bestFit="1" customWidth="1"/>
    <col min="1802" max="1803" width="9.28515625" bestFit="1" customWidth="1"/>
    <col min="1804" max="1804" width="11.85546875" bestFit="1" customWidth="1"/>
    <col min="1805" max="1805" width="9.28515625" bestFit="1" customWidth="1"/>
    <col min="2049" max="2049" width="0.42578125" customWidth="1"/>
    <col min="2050" max="2050" width="12.5703125" bestFit="1" customWidth="1"/>
    <col min="2051" max="2056" width="9.28515625" bestFit="1" customWidth="1"/>
    <col min="2057" max="2057" width="11.85546875" bestFit="1" customWidth="1"/>
    <col min="2058" max="2059" width="9.28515625" bestFit="1" customWidth="1"/>
    <col min="2060" max="2060" width="11.85546875" bestFit="1" customWidth="1"/>
    <col min="2061" max="2061" width="9.28515625" bestFit="1" customWidth="1"/>
    <col min="2305" max="2305" width="0.42578125" customWidth="1"/>
    <col min="2306" max="2306" width="12.5703125" bestFit="1" customWidth="1"/>
    <col min="2307" max="2312" width="9.28515625" bestFit="1" customWidth="1"/>
    <col min="2313" max="2313" width="11.85546875" bestFit="1" customWidth="1"/>
    <col min="2314" max="2315" width="9.28515625" bestFit="1" customWidth="1"/>
    <col min="2316" max="2316" width="11.85546875" bestFit="1" customWidth="1"/>
    <col min="2317" max="2317" width="9.28515625" bestFit="1" customWidth="1"/>
    <col min="2561" max="2561" width="0.42578125" customWidth="1"/>
    <col min="2562" max="2562" width="12.5703125" bestFit="1" customWidth="1"/>
    <col min="2563" max="2568" width="9.28515625" bestFit="1" customWidth="1"/>
    <col min="2569" max="2569" width="11.85546875" bestFit="1" customWidth="1"/>
    <col min="2570" max="2571" width="9.28515625" bestFit="1" customWidth="1"/>
    <col min="2572" max="2572" width="11.85546875" bestFit="1" customWidth="1"/>
    <col min="2573" max="2573" width="9.28515625" bestFit="1" customWidth="1"/>
    <col min="2817" max="2817" width="0.42578125" customWidth="1"/>
    <col min="2818" max="2818" width="12.5703125" bestFit="1" customWidth="1"/>
    <col min="2819" max="2824" width="9.28515625" bestFit="1" customWidth="1"/>
    <col min="2825" max="2825" width="11.85546875" bestFit="1" customWidth="1"/>
    <col min="2826" max="2827" width="9.28515625" bestFit="1" customWidth="1"/>
    <col min="2828" max="2828" width="11.85546875" bestFit="1" customWidth="1"/>
    <col min="2829" max="2829" width="9.28515625" bestFit="1" customWidth="1"/>
    <col min="3073" max="3073" width="0.42578125" customWidth="1"/>
    <col min="3074" max="3074" width="12.5703125" bestFit="1" customWidth="1"/>
    <col min="3075" max="3080" width="9.28515625" bestFit="1" customWidth="1"/>
    <col min="3081" max="3081" width="11.85546875" bestFit="1" customWidth="1"/>
    <col min="3082" max="3083" width="9.28515625" bestFit="1" customWidth="1"/>
    <col min="3084" max="3084" width="11.85546875" bestFit="1" customWidth="1"/>
    <col min="3085" max="3085" width="9.28515625" bestFit="1" customWidth="1"/>
    <col min="3329" max="3329" width="0.42578125" customWidth="1"/>
    <col min="3330" max="3330" width="12.5703125" bestFit="1" customWidth="1"/>
    <col min="3331" max="3336" width="9.28515625" bestFit="1" customWidth="1"/>
    <col min="3337" max="3337" width="11.85546875" bestFit="1" customWidth="1"/>
    <col min="3338" max="3339" width="9.28515625" bestFit="1" customWidth="1"/>
    <col min="3340" max="3340" width="11.85546875" bestFit="1" customWidth="1"/>
    <col min="3341" max="3341" width="9.28515625" bestFit="1" customWidth="1"/>
    <col min="3585" max="3585" width="0.42578125" customWidth="1"/>
    <col min="3586" max="3586" width="12.5703125" bestFit="1" customWidth="1"/>
    <col min="3587" max="3592" width="9.28515625" bestFit="1" customWidth="1"/>
    <col min="3593" max="3593" width="11.85546875" bestFit="1" customWidth="1"/>
    <col min="3594" max="3595" width="9.28515625" bestFit="1" customWidth="1"/>
    <col min="3596" max="3596" width="11.85546875" bestFit="1" customWidth="1"/>
    <col min="3597" max="3597" width="9.28515625" bestFit="1" customWidth="1"/>
    <col min="3841" max="3841" width="0.42578125" customWidth="1"/>
    <col min="3842" max="3842" width="12.5703125" bestFit="1" customWidth="1"/>
    <col min="3843" max="3848" width="9.28515625" bestFit="1" customWidth="1"/>
    <col min="3849" max="3849" width="11.85546875" bestFit="1" customWidth="1"/>
    <col min="3850" max="3851" width="9.28515625" bestFit="1" customWidth="1"/>
    <col min="3852" max="3852" width="11.85546875" bestFit="1" customWidth="1"/>
    <col min="3853" max="3853" width="9.28515625" bestFit="1" customWidth="1"/>
    <col min="4097" max="4097" width="0.42578125" customWidth="1"/>
    <col min="4098" max="4098" width="12.5703125" bestFit="1" customWidth="1"/>
    <col min="4099" max="4104" width="9.28515625" bestFit="1" customWidth="1"/>
    <col min="4105" max="4105" width="11.85546875" bestFit="1" customWidth="1"/>
    <col min="4106" max="4107" width="9.28515625" bestFit="1" customWidth="1"/>
    <col min="4108" max="4108" width="11.85546875" bestFit="1" customWidth="1"/>
    <col min="4109" max="4109" width="9.28515625" bestFit="1" customWidth="1"/>
    <col min="4353" max="4353" width="0.42578125" customWidth="1"/>
    <col min="4354" max="4354" width="12.5703125" bestFit="1" customWidth="1"/>
    <col min="4355" max="4360" width="9.28515625" bestFit="1" customWidth="1"/>
    <col min="4361" max="4361" width="11.85546875" bestFit="1" customWidth="1"/>
    <col min="4362" max="4363" width="9.28515625" bestFit="1" customWidth="1"/>
    <col min="4364" max="4364" width="11.85546875" bestFit="1" customWidth="1"/>
    <col min="4365" max="4365" width="9.28515625" bestFit="1" customWidth="1"/>
    <col min="4609" max="4609" width="0.42578125" customWidth="1"/>
    <col min="4610" max="4610" width="12.5703125" bestFit="1" customWidth="1"/>
    <col min="4611" max="4616" width="9.28515625" bestFit="1" customWidth="1"/>
    <col min="4617" max="4617" width="11.85546875" bestFit="1" customWidth="1"/>
    <col min="4618" max="4619" width="9.28515625" bestFit="1" customWidth="1"/>
    <col min="4620" max="4620" width="11.85546875" bestFit="1" customWidth="1"/>
    <col min="4621" max="4621" width="9.28515625" bestFit="1" customWidth="1"/>
    <col min="4865" max="4865" width="0.42578125" customWidth="1"/>
    <col min="4866" max="4866" width="12.5703125" bestFit="1" customWidth="1"/>
    <col min="4867" max="4872" width="9.28515625" bestFit="1" customWidth="1"/>
    <col min="4873" max="4873" width="11.85546875" bestFit="1" customWidth="1"/>
    <col min="4874" max="4875" width="9.28515625" bestFit="1" customWidth="1"/>
    <col min="4876" max="4876" width="11.85546875" bestFit="1" customWidth="1"/>
    <col min="4877" max="4877" width="9.28515625" bestFit="1" customWidth="1"/>
    <col min="5121" max="5121" width="0.42578125" customWidth="1"/>
    <col min="5122" max="5122" width="12.5703125" bestFit="1" customWidth="1"/>
    <col min="5123" max="5128" width="9.28515625" bestFit="1" customWidth="1"/>
    <col min="5129" max="5129" width="11.85546875" bestFit="1" customWidth="1"/>
    <col min="5130" max="5131" width="9.28515625" bestFit="1" customWidth="1"/>
    <col min="5132" max="5132" width="11.85546875" bestFit="1" customWidth="1"/>
    <col min="5133" max="5133" width="9.28515625" bestFit="1" customWidth="1"/>
    <col min="5377" max="5377" width="0.42578125" customWidth="1"/>
    <col min="5378" max="5378" width="12.5703125" bestFit="1" customWidth="1"/>
    <col min="5379" max="5384" width="9.28515625" bestFit="1" customWidth="1"/>
    <col min="5385" max="5385" width="11.85546875" bestFit="1" customWidth="1"/>
    <col min="5386" max="5387" width="9.28515625" bestFit="1" customWidth="1"/>
    <col min="5388" max="5388" width="11.85546875" bestFit="1" customWidth="1"/>
    <col min="5389" max="5389" width="9.28515625" bestFit="1" customWidth="1"/>
    <col min="5633" max="5633" width="0.42578125" customWidth="1"/>
    <col min="5634" max="5634" width="12.5703125" bestFit="1" customWidth="1"/>
    <col min="5635" max="5640" width="9.28515625" bestFit="1" customWidth="1"/>
    <col min="5641" max="5641" width="11.85546875" bestFit="1" customWidth="1"/>
    <col min="5642" max="5643" width="9.28515625" bestFit="1" customWidth="1"/>
    <col min="5644" max="5644" width="11.85546875" bestFit="1" customWidth="1"/>
    <col min="5645" max="5645" width="9.28515625" bestFit="1" customWidth="1"/>
    <col min="5889" max="5889" width="0.42578125" customWidth="1"/>
    <col min="5890" max="5890" width="12.5703125" bestFit="1" customWidth="1"/>
    <col min="5891" max="5896" width="9.28515625" bestFit="1" customWidth="1"/>
    <col min="5897" max="5897" width="11.85546875" bestFit="1" customWidth="1"/>
    <col min="5898" max="5899" width="9.28515625" bestFit="1" customWidth="1"/>
    <col min="5900" max="5900" width="11.85546875" bestFit="1" customWidth="1"/>
    <col min="5901" max="5901" width="9.28515625" bestFit="1" customWidth="1"/>
    <col min="6145" max="6145" width="0.42578125" customWidth="1"/>
    <col min="6146" max="6146" width="12.5703125" bestFit="1" customWidth="1"/>
    <col min="6147" max="6152" width="9.28515625" bestFit="1" customWidth="1"/>
    <col min="6153" max="6153" width="11.85546875" bestFit="1" customWidth="1"/>
    <col min="6154" max="6155" width="9.28515625" bestFit="1" customWidth="1"/>
    <col min="6156" max="6156" width="11.85546875" bestFit="1" customWidth="1"/>
    <col min="6157" max="6157" width="9.28515625" bestFit="1" customWidth="1"/>
    <col min="6401" max="6401" width="0.42578125" customWidth="1"/>
    <col min="6402" max="6402" width="12.5703125" bestFit="1" customWidth="1"/>
    <col min="6403" max="6408" width="9.28515625" bestFit="1" customWidth="1"/>
    <col min="6409" max="6409" width="11.85546875" bestFit="1" customWidth="1"/>
    <col min="6410" max="6411" width="9.28515625" bestFit="1" customWidth="1"/>
    <col min="6412" max="6412" width="11.85546875" bestFit="1" customWidth="1"/>
    <col min="6413" max="6413" width="9.28515625" bestFit="1" customWidth="1"/>
    <col min="6657" max="6657" width="0.42578125" customWidth="1"/>
    <col min="6658" max="6658" width="12.5703125" bestFit="1" customWidth="1"/>
    <col min="6659" max="6664" width="9.28515625" bestFit="1" customWidth="1"/>
    <col min="6665" max="6665" width="11.85546875" bestFit="1" customWidth="1"/>
    <col min="6666" max="6667" width="9.28515625" bestFit="1" customWidth="1"/>
    <col min="6668" max="6668" width="11.85546875" bestFit="1" customWidth="1"/>
    <col min="6669" max="6669" width="9.28515625" bestFit="1" customWidth="1"/>
    <col min="6913" max="6913" width="0.42578125" customWidth="1"/>
    <col min="6914" max="6914" width="12.5703125" bestFit="1" customWidth="1"/>
    <col min="6915" max="6920" width="9.28515625" bestFit="1" customWidth="1"/>
    <col min="6921" max="6921" width="11.85546875" bestFit="1" customWidth="1"/>
    <col min="6922" max="6923" width="9.28515625" bestFit="1" customWidth="1"/>
    <col min="6924" max="6924" width="11.85546875" bestFit="1" customWidth="1"/>
    <col min="6925" max="6925" width="9.28515625" bestFit="1" customWidth="1"/>
    <col min="7169" max="7169" width="0.42578125" customWidth="1"/>
    <col min="7170" max="7170" width="12.5703125" bestFit="1" customWidth="1"/>
    <col min="7171" max="7176" width="9.28515625" bestFit="1" customWidth="1"/>
    <col min="7177" max="7177" width="11.85546875" bestFit="1" customWidth="1"/>
    <col min="7178" max="7179" width="9.28515625" bestFit="1" customWidth="1"/>
    <col min="7180" max="7180" width="11.85546875" bestFit="1" customWidth="1"/>
    <col min="7181" max="7181" width="9.28515625" bestFit="1" customWidth="1"/>
    <col min="7425" max="7425" width="0.42578125" customWidth="1"/>
    <col min="7426" max="7426" width="12.5703125" bestFit="1" customWidth="1"/>
    <col min="7427" max="7432" width="9.28515625" bestFit="1" customWidth="1"/>
    <col min="7433" max="7433" width="11.85546875" bestFit="1" customWidth="1"/>
    <col min="7434" max="7435" width="9.28515625" bestFit="1" customWidth="1"/>
    <col min="7436" max="7436" width="11.85546875" bestFit="1" customWidth="1"/>
    <col min="7437" max="7437" width="9.28515625" bestFit="1" customWidth="1"/>
    <col min="7681" max="7681" width="0.42578125" customWidth="1"/>
    <col min="7682" max="7682" width="12.5703125" bestFit="1" customWidth="1"/>
    <col min="7683" max="7688" width="9.28515625" bestFit="1" customWidth="1"/>
    <col min="7689" max="7689" width="11.85546875" bestFit="1" customWidth="1"/>
    <col min="7690" max="7691" width="9.28515625" bestFit="1" customWidth="1"/>
    <col min="7692" max="7692" width="11.85546875" bestFit="1" customWidth="1"/>
    <col min="7693" max="7693" width="9.28515625" bestFit="1" customWidth="1"/>
    <col min="7937" max="7937" width="0.42578125" customWidth="1"/>
    <col min="7938" max="7938" width="12.5703125" bestFit="1" customWidth="1"/>
    <col min="7939" max="7944" width="9.28515625" bestFit="1" customWidth="1"/>
    <col min="7945" max="7945" width="11.85546875" bestFit="1" customWidth="1"/>
    <col min="7946" max="7947" width="9.28515625" bestFit="1" customWidth="1"/>
    <col min="7948" max="7948" width="11.85546875" bestFit="1" customWidth="1"/>
    <col min="7949" max="7949" width="9.28515625" bestFit="1" customWidth="1"/>
    <col min="8193" max="8193" width="0.42578125" customWidth="1"/>
    <col min="8194" max="8194" width="12.5703125" bestFit="1" customWidth="1"/>
    <col min="8195" max="8200" width="9.28515625" bestFit="1" customWidth="1"/>
    <col min="8201" max="8201" width="11.85546875" bestFit="1" customWidth="1"/>
    <col min="8202" max="8203" width="9.28515625" bestFit="1" customWidth="1"/>
    <col min="8204" max="8204" width="11.85546875" bestFit="1" customWidth="1"/>
    <col min="8205" max="8205" width="9.28515625" bestFit="1" customWidth="1"/>
    <col min="8449" max="8449" width="0.42578125" customWidth="1"/>
    <col min="8450" max="8450" width="12.5703125" bestFit="1" customWidth="1"/>
    <col min="8451" max="8456" width="9.28515625" bestFit="1" customWidth="1"/>
    <col min="8457" max="8457" width="11.85546875" bestFit="1" customWidth="1"/>
    <col min="8458" max="8459" width="9.28515625" bestFit="1" customWidth="1"/>
    <col min="8460" max="8460" width="11.85546875" bestFit="1" customWidth="1"/>
    <col min="8461" max="8461" width="9.28515625" bestFit="1" customWidth="1"/>
    <col min="8705" max="8705" width="0.42578125" customWidth="1"/>
    <col min="8706" max="8706" width="12.5703125" bestFit="1" customWidth="1"/>
    <col min="8707" max="8712" width="9.28515625" bestFit="1" customWidth="1"/>
    <col min="8713" max="8713" width="11.85546875" bestFit="1" customWidth="1"/>
    <col min="8714" max="8715" width="9.28515625" bestFit="1" customWidth="1"/>
    <col min="8716" max="8716" width="11.85546875" bestFit="1" customWidth="1"/>
    <col min="8717" max="8717" width="9.28515625" bestFit="1" customWidth="1"/>
    <col min="8961" max="8961" width="0.42578125" customWidth="1"/>
    <col min="8962" max="8962" width="12.5703125" bestFit="1" customWidth="1"/>
    <col min="8963" max="8968" width="9.28515625" bestFit="1" customWidth="1"/>
    <col min="8969" max="8969" width="11.85546875" bestFit="1" customWidth="1"/>
    <col min="8970" max="8971" width="9.28515625" bestFit="1" customWidth="1"/>
    <col min="8972" max="8972" width="11.85546875" bestFit="1" customWidth="1"/>
    <col min="8973" max="8973" width="9.28515625" bestFit="1" customWidth="1"/>
    <col min="9217" max="9217" width="0.42578125" customWidth="1"/>
    <col min="9218" max="9218" width="12.5703125" bestFit="1" customWidth="1"/>
    <col min="9219" max="9224" width="9.28515625" bestFit="1" customWidth="1"/>
    <col min="9225" max="9225" width="11.85546875" bestFit="1" customWidth="1"/>
    <col min="9226" max="9227" width="9.28515625" bestFit="1" customWidth="1"/>
    <col min="9228" max="9228" width="11.85546875" bestFit="1" customWidth="1"/>
    <col min="9229" max="9229" width="9.28515625" bestFit="1" customWidth="1"/>
    <col min="9473" max="9473" width="0.42578125" customWidth="1"/>
    <col min="9474" max="9474" width="12.5703125" bestFit="1" customWidth="1"/>
    <col min="9475" max="9480" width="9.28515625" bestFit="1" customWidth="1"/>
    <col min="9481" max="9481" width="11.85546875" bestFit="1" customWidth="1"/>
    <col min="9482" max="9483" width="9.28515625" bestFit="1" customWidth="1"/>
    <col min="9484" max="9484" width="11.85546875" bestFit="1" customWidth="1"/>
    <col min="9485" max="9485" width="9.28515625" bestFit="1" customWidth="1"/>
    <col min="9729" max="9729" width="0.42578125" customWidth="1"/>
    <col min="9730" max="9730" width="12.5703125" bestFit="1" customWidth="1"/>
    <col min="9731" max="9736" width="9.28515625" bestFit="1" customWidth="1"/>
    <col min="9737" max="9737" width="11.85546875" bestFit="1" customWidth="1"/>
    <col min="9738" max="9739" width="9.28515625" bestFit="1" customWidth="1"/>
    <col min="9740" max="9740" width="11.85546875" bestFit="1" customWidth="1"/>
    <col min="9741" max="9741" width="9.28515625" bestFit="1" customWidth="1"/>
    <col min="9985" max="9985" width="0.42578125" customWidth="1"/>
    <col min="9986" max="9986" width="12.5703125" bestFit="1" customWidth="1"/>
    <col min="9987" max="9992" width="9.28515625" bestFit="1" customWidth="1"/>
    <col min="9993" max="9993" width="11.85546875" bestFit="1" customWidth="1"/>
    <col min="9994" max="9995" width="9.28515625" bestFit="1" customWidth="1"/>
    <col min="9996" max="9996" width="11.85546875" bestFit="1" customWidth="1"/>
    <col min="9997" max="9997" width="9.28515625" bestFit="1" customWidth="1"/>
    <col min="10241" max="10241" width="0.42578125" customWidth="1"/>
    <col min="10242" max="10242" width="12.5703125" bestFit="1" customWidth="1"/>
    <col min="10243" max="10248" width="9.28515625" bestFit="1" customWidth="1"/>
    <col min="10249" max="10249" width="11.85546875" bestFit="1" customWidth="1"/>
    <col min="10250" max="10251" width="9.28515625" bestFit="1" customWidth="1"/>
    <col min="10252" max="10252" width="11.85546875" bestFit="1" customWidth="1"/>
    <col min="10253" max="10253" width="9.28515625" bestFit="1" customWidth="1"/>
    <col min="10497" max="10497" width="0.42578125" customWidth="1"/>
    <col min="10498" max="10498" width="12.5703125" bestFit="1" customWidth="1"/>
    <col min="10499" max="10504" width="9.28515625" bestFit="1" customWidth="1"/>
    <col min="10505" max="10505" width="11.85546875" bestFit="1" customWidth="1"/>
    <col min="10506" max="10507" width="9.28515625" bestFit="1" customWidth="1"/>
    <col min="10508" max="10508" width="11.85546875" bestFit="1" customWidth="1"/>
    <col min="10509" max="10509" width="9.28515625" bestFit="1" customWidth="1"/>
    <col min="10753" max="10753" width="0.42578125" customWidth="1"/>
    <col min="10754" max="10754" width="12.5703125" bestFit="1" customWidth="1"/>
    <col min="10755" max="10760" width="9.28515625" bestFit="1" customWidth="1"/>
    <col min="10761" max="10761" width="11.85546875" bestFit="1" customWidth="1"/>
    <col min="10762" max="10763" width="9.28515625" bestFit="1" customWidth="1"/>
    <col min="10764" max="10764" width="11.85546875" bestFit="1" customWidth="1"/>
    <col min="10765" max="10765" width="9.28515625" bestFit="1" customWidth="1"/>
    <col min="11009" max="11009" width="0.42578125" customWidth="1"/>
    <col min="11010" max="11010" width="12.5703125" bestFit="1" customWidth="1"/>
    <col min="11011" max="11016" width="9.28515625" bestFit="1" customWidth="1"/>
    <col min="11017" max="11017" width="11.85546875" bestFit="1" customWidth="1"/>
    <col min="11018" max="11019" width="9.28515625" bestFit="1" customWidth="1"/>
    <col min="11020" max="11020" width="11.85546875" bestFit="1" customWidth="1"/>
    <col min="11021" max="11021" width="9.28515625" bestFit="1" customWidth="1"/>
    <col min="11265" max="11265" width="0.42578125" customWidth="1"/>
    <col min="11266" max="11266" width="12.5703125" bestFit="1" customWidth="1"/>
    <col min="11267" max="11272" width="9.28515625" bestFit="1" customWidth="1"/>
    <col min="11273" max="11273" width="11.85546875" bestFit="1" customWidth="1"/>
    <col min="11274" max="11275" width="9.28515625" bestFit="1" customWidth="1"/>
    <col min="11276" max="11276" width="11.85546875" bestFit="1" customWidth="1"/>
    <col min="11277" max="11277" width="9.28515625" bestFit="1" customWidth="1"/>
    <col min="11521" max="11521" width="0.42578125" customWidth="1"/>
    <col min="11522" max="11522" width="12.5703125" bestFit="1" customWidth="1"/>
    <col min="11523" max="11528" width="9.28515625" bestFit="1" customWidth="1"/>
    <col min="11529" max="11529" width="11.85546875" bestFit="1" customWidth="1"/>
    <col min="11530" max="11531" width="9.28515625" bestFit="1" customWidth="1"/>
    <col min="11532" max="11532" width="11.85546875" bestFit="1" customWidth="1"/>
    <col min="11533" max="11533" width="9.28515625" bestFit="1" customWidth="1"/>
    <col min="11777" max="11777" width="0.42578125" customWidth="1"/>
    <col min="11778" max="11778" width="12.5703125" bestFit="1" customWidth="1"/>
    <col min="11779" max="11784" width="9.28515625" bestFit="1" customWidth="1"/>
    <col min="11785" max="11785" width="11.85546875" bestFit="1" customWidth="1"/>
    <col min="11786" max="11787" width="9.28515625" bestFit="1" customWidth="1"/>
    <col min="11788" max="11788" width="11.85546875" bestFit="1" customWidth="1"/>
    <col min="11789" max="11789" width="9.28515625" bestFit="1" customWidth="1"/>
    <col min="12033" max="12033" width="0.42578125" customWidth="1"/>
    <col min="12034" max="12034" width="12.5703125" bestFit="1" customWidth="1"/>
    <col min="12035" max="12040" width="9.28515625" bestFit="1" customWidth="1"/>
    <col min="12041" max="12041" width="11.85546875" bestFit="1" customWidth="1"/>
    <col min="12042" max="12043" width="9.28515625" bestFit="1" customWidth="1"/>
    <col min="12044" max="12044" width="11.85546875" bestFit="1" customWidth="1"/>
    <col min="12045" max="12045" width="9.28515625" bestFit="1" customWidth="1"/>
    <col min="12289" max="12289" width="0.42578125" customWidth="1"/>
    <col min="12290" max="12290" width="12.5703125" bestFit="1" customWidth="1"/>
    <col min="12291" max="12296" width="9.28515625" bestFit="1" customWidth="1"/>
    <col min="12297" max="12297" width="11.85546875" bestFit="1" customWidth="1"/>
    <col min="12298" max="12299" width="9.28515625" bestFit="1" customWidth="1"/>
    <col min="12300" max="12300" width="11.85546875" bestFit="1" customWidth="1"/>
    <col min="12301" max="12301" width="9.28515625" bestFit="1" customWidth="1"/>
    <col min="12545" max="12545" width="0.42578125" customWidth="1"/>
    <col min="12546" max="12546" width="12.5703125" bestFit="1" customWidth="1"/>
    <col min="12547" max="12552" width="9.28515625" bestFit="1" customWidth="1"/>
    <col min="12553" max="12553" width="11.85546875" bestFit="1" customWidth="1"/>
    <col min="12554" max="12555" width="9.28515625" bestFit="1" customWidth="1"/>
    <col min="12556" max="12556" width="11.85546875" bestFit="1" customWidth="1"/>
    <col min="12557" max="12557" width="9.28515625" bestFit="1" customWidth="1"/>
    <col min="12801" max="12801" width="0.42578125" customWidth="1"/>
    <col min="12802" max="12802" width="12.5703125" bestFit="1" customWidth="1"/>
    <col min="12803" max="12808" width="9.28515625" bestFit="1" customWidth="1"/>
    <col min="12809" max="12809" width="11.85546875" bestFit="1" customWidth="1"/>
    <col min="12810" max="12811" width="9.28515625" bestFit="1" customWidth="1"/>
    <col min="12812" max="12812" width="11.85546875" bestFit="1" customWidth="1"/>
    <col min="12813" max="12813" width="9.28515625" bestFit="1" customWidth="1"/>
    <col min="13057" max="13057" width="0.42578125" customWidth="1"/>
    <col min="13058" max="13058" width="12.5703125" bestFit="1" customWidth="1"/>
    <col min="13059" max="13064" width="9.28515625" bestFit="1" customWidth="1"/>
    <col min="13065" max="13065" width="11.85546875" bestFit="1" customWidth="1"/>
    <col min="13066" max="13067" width="9.28515625" bestFit="1" customWidth="1"/>
    <col min="13068" max="13068" width="11.85546875" bestFit="1" customWidth="1"/>
    <col min="13069" max="13069" width="9.28515625" bestFit="1" customWidth="1"/>
    <col min="13313" max="13313" width="0.42578125" customWidth="1"/>
    <col min="13314" max="13314" width="12.5703125" bestFit="1" customWidth="1"/>
    <col min="13315" max="13320" width="9.28515625" bestFit="1" customWidth="1"/>
    <col min="13321" max="13321" width="11.85546875" bestFit="1" customWidth="1"/>
    <col min="13322" max="13323" width="9.28515625" bestFit="1" customWidth="1"/>
    <col min="13324" max="13324" width="11.85546875" bestFit="1" customWidth="1"/>
    <col min="13325" max="13325" width="9.28515625" bestFit="1" customWidth="1"/>
    <col min="13569" max="13569" width="0.42578125" customWidth="1"/>
    <col min="13570" max="13570" width="12.5703125" bestFit="1" customWidth="1"/>
    <col min="13571" max="13576" width="9.28515625" bestFit="1" customWidth="1"/>
    <col min="13577" max="13577" width="11.85546875" bestFit="1" customWidth="1"/>
    <col min="13578" max="13579" width="9.28515625" bestFit="1" customWidth="1"/>
    <col min="13580" max="13580" width="11.85546875" bestFit="1" customWidth="1"/>
    <col min="13581" max="13581" width="9.28515625" bestFit="1" customWidth="1"/>
    <col min="13825" max="13825" width="0.42578125" customWidth="1"/>
    <col min="13826" max="13826" width="12.5703125" bestFit="1" customWidth="1"/>
    <col min="13827" max="13832" width="9.28515625" bestFit="1" customWidth="1"/>
    <col min="13833" max="13833" width="11.85546875" bestFit="1" customWidth="1"/>
    <col min="13834" max="13835" width="9.28515625" bestFit="1" customWidth="1"/>
    <col min="13836" max="13836" width="11.85546875" bestFit="1" customWidth="1"/>
    <col min="13837" max="13837" width="9.28515625" bestFit="1" customWidth="1"/>
    <col min="14081" max="14081" width="0.42578125" customWidth="1"/>
    <col min="14082" max="14082" width="12.5703125" bestFit="1" customWidth="1"/>
    <col min="14083" max="14088" width="9.28515625" bestFit="1" customWidth="1"/>
    <col min="14089" max="14089" width="11.85546875" bestFit="1" customWidth="1"/>
    <col min="14090" max="14091" width="9.28515625" bestFit="1" customWidth="1"/>
    <col min="14092" max="14092" width="11.85546875" bestFit="1" customWidth="1"/>
    <col min="14093" max="14093" width="9.28515625" bestFit="1" customWidth="1"/>
    <col min="14337" max="14337" width="0.42578125" customWidth="1"/>
    <col min="14338" max="14338" width="12.5703125" bestFit="1" customWidth="1"/>
    <col min="14339" max="14344" width="9.28515625" bestFit="1" customWidth="1"/>
    <col min="14345" max="14345" width="11.85546875" bestFit="1" customWidth="1"/>
    <col min="14346" max="14347" width="9.28515625" bestFit="1" customWidth="1"/>
    <col min="14348" max="14348" width="11.85546875" bestFit="1" customWidth="1"/>
    <col min="14349" max="14349" width="9.28515625" bestFit="1" customWidth="1"/>
    <col min="14593" max="14593" width="0.42578125" customWidth="1"/>
    <col min="14594" max="14594" width="12.5703125" bestFit="1" customWidth="1"/>
    <col min="14595" max="14600" width="9.28515625" bestFit="1" customWidth="1"/>
    <col min="14601" max="14601" width="11.85546875" bestFit="1" customWidth="1"/>
    <col min="14602" max="14603" width="9.28515625" bestFit="1" customWidth="1"/>
    <col min="14604" max="14604" width="11.85546875" bestFit="1" customWidth="1"/>
    <col min="14605" max="14605" width="9.28515625" bestFit="1" customWidth="1"/>
    <col min="14849" max="14849" width="0.42578125" customWidth="1"/>
    <col min="14850" max="14850" width="12.5703125" bestFit="1" customWidth="1"/>
    <col min="14851" max="14856" width="9.28515625" bestFit="1" customWidth="1"/>
    <col min="14857" max="14857" width="11.85546875" bestFit="1" customWidth="1"/>
    <col min="14858" max="14859" width="9.28515625" bestFit="1" customWidth="1"/>
    <col min="14860" max="14860" width="11.85546875" bestFit="1" customWidth="1"/>
    <col min="14861" max="14861" width="9.28515625" bestFit="1" customWidth="1"/>
    <col min="15105" max="15105" width="0.42578125" customWidth="1"/>
    <col min="15106" max="15106" width="12.5703125" bestFit="1" customWidth="1"/>
    <col min="15107" max="15112" width="9.28515625" bestFit="1" customWidth="1"/>
    <col min="15113" max="15113" width="11.85546875" bestFit="1" customWidth="1"/>
    <col min="15114" max="15115" width="9.28515625" bestFit="1" customWidth="1"/>
    <col min="15116" max="15116" width="11.85546875" bestFit="1" customWidth="1"/>
    <col min="15117" max="15117" width="9.28515625" bestFit="1" customWidth="1"/>
    <col min="15361" max="15361" width="0.42578125" customWidth="1"/>
    <col min="15362" max="15362" width="12.5703125" bestFit="1" customWidth="1"/>
    <col min="15363" max="15368" width="9.28515625" bestFit="1" customWidth="1"/>
    <col min="15369" max="15369" width="11.85546875" bestFit="1" customWidth="1"/>
    <col min="15370" max="15371" width="9.28515625" bestFit="1" customWidth="1"/>
    <col min="15372" max="15372" width="11.85546875" bestFit="1" customWidth="1"/>
    <col min="15373" max="15373" width="9.28515625" bestFit="1" customWidth="1"/>
    <col min="15617" max="15617" width="0.42578125" customWidth="1"/>
    <col min="15618" max="15618" width="12.5703125" bestFit="1" customWidth="1"/>
    <col min="15619" max="15624" width="9.28515625" bestFit="1" customWidth="1"/>
    <col min="15625" max="15625" width="11.85546875" bestFit="1" customWidth="1"/>
    <col min="15626" max="15627" width="9.28515625" bestFit="1" customWidth="1"/>
    <col min="15628" max="15628" width="11.85546875" bestFit="1" customWidth="1"/>
    <col min="15629" max="15629" width="9.28515625" bestFit="1" customWidth="1"/>
    <col min="15873" max="15873" width="0.42578125" customWidth="1"/>
    <col min="15874" max="15874" width="12.5703125" bestFit="1" customWidth="1"/>
    <col min="15875" max="15880" width="9.28515625" bestFit="1" customWidth="1"/>
    <col min="15881" max="15881" width="11.85546875" bestFit="1" customWidth="1"/>
    <col min="15882" max="15883" width="9.28515625" bestFit="1" customWidth="1"/>
    <col min="15884" max="15884" width="11.85546875" bestFit="1" customWidth="1"/>
    <col min="15885" max="15885" width="9.28515625" bestFit="1" customWidth="1"/>
    <col min="16129" max="16129" width="0.42578125" customWidth="1"/>
    <col min="16130" max="16130" width="12.5703125" bestFit="1" customWidth="1"/>
    <col min="16131" max="16136" width="9.28515625" bestFit="1" customWidth="1"/>
    <col min="16137" max="16137" width="11.85546875" bestFit="1" customWidth="1"/>
    <col min="16138" max="16139" width="9.28515625" bestFit="1" customWidth="1"/>
    <col min="16140" max="16140" width="11.85546875" bestFit="1" customWidth="1"/>
    <col min="16141" max="16141" width="9.28515625" bestFit="1" customWidth="1"/>
  </cols>
  <sheetData>
    <row r="1" spans="2:18" hidden="1" x14ac:dyDescent="0.25">
      <c r="D1" s="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</row>
    <row r="2" spans="2:18" hidden="1" x14ac:dyDescent="0.25">
      <c r="D2" s="65">
        <v>46108</v>
      </c>
      <c r="E2" t="s">
        <v>7</v>
      </c>
      <c r="F2" s="2">
        <f>SUM(D15)</f>
        <v>75</v>
      </c>
      <c r="G2" s="2">
        <f>SUM(D16)</f>
        <v>65</v>
      </c>
      <c r="H2" s="2">
        <f>SUM(D17)</f>
        <v>20</v>
      </c>
      <c r="I2">
        <f>ROUND(+(F2-G2)/LN((F2-H2)/(G2-H2)),0)</f>
        <v>50</v>
      </c>
      <c r="J2">
        <f>ROUND(1/((LN((F2-H2)/(G2-H2))*49.33)/(F2-G2))^1.28,2)</f>
        <v>1.01</v>
      </c>
      <c r="O2" s="3"/>
      <c r="R2" s="4"/>
    </row>
    <row r="3" spans="2:18" hidden="1" x14ac:dyDescent="0.25">
      <c r="D3" s="75" t="s">
        <v>8</v>
      </c>
      <c r="J3">
        <f>ROUND(((LN((F2-H2)/(G2-H2))*49.33)/(F2-G2))^1.28,2)</f>
        <v>0.99</v>
      </c>
      <c r="O3" s="3"/>
      <c r="R3" s="4"/>
    </row>
    <row r="4" spans="2:18" hidden="1" x14ac:dyDescent="0.25">
      <c r="O4" s="3"/>
      <c r="R4" s="4"/>
    </row>
    <row r="5" spans="2:18" hidden="1" x14ac:dyDescent="0.25">
      <c r="E5">
        <v>22</v>
      </c>
      <c r="F5">
        <v>33</v>
      </c>
      <c r="G5">
        <v>34</v>
      </c>
      <c r="J5" s="5"/>
      <c r="K5" s="5"/>
      <c r="O5" s="3"/>
      <c r="R5" s="4"/>
    </row>
    <row r="6" spans="2:18" hidden="1" x14ac:dyDescent="0.25">
      <c r="D6" s="1" t="s">
        <v>18</v>
      </c>
      <c r="E6" s="76">
        <v>12.228958877388022</v>
      </c>
      <c r="F6" s="77">
        <v>18.646084092501447</v>
      </c>
      <c r="G6" s="77">
        <v>8.6224561820647203</v>
      </c>
      <c r="H6" s="3"/>
      <c r="I6" s="3"/>
      <c r="J6" s="3"/>
      <c r="K6" s="3"/>
      <c r="L6" s="3"/>
      <c r="M6" s="3"/>
      <c r="N6" s="3"/>
      <c r="Q6" s="4"/>
    </row>
    <row r="7" spans="2:18" hidden="1" x14ac:dyDescent="0.25">
      <c r="D7" s="1" t="s">
        <v>19</v>
      </c>
      <c r="E7" s="78">
        <v>0.5441620509900531</v>
      </c>
      <c r="F7" s="77">
        <v>0.61357547721672745</v>
      </c>
      <c r="G7" s="77">
        <v>0.2258398818794376</v>
      </c>
      <c r="H7" s="4"/>
      <c r="I7" s="4"/>
      <c r="J7" s="4"/>
      <c r="K7" s="4"/>
      <c r="L7" s="4"/>
      <c r="M7" s="4"/>
      <c r="N7" s="3"/>
      <c r="Q7" s="8"/>
    </row>
    <row r="8" spans="2:18" hidden="1" x14ac:dyDescent="0.25">
      <c r="D8" s="1" t="s">
        <v>20</v>
      </c>
      <c r="E8" s="79">
        <v>1.1890858602109802</v>
      </c>
      <c r="F8" s="77">
        <v>1.2117256371257099</v>
      </c>
      <c r="G8" s="77">
        <v>1.1554436151777736</v>
      </c>
      <c r="H8" s="3"/>
      <c r="I8" s="3"/>
      <c r="J8" s="3"/>
      <c r="K8" s="3"/>
      <c r="L8" s="3"/>
      <c r="M8" s="3"/>
      <c r="N8" s="3"/>
      <c r="Q8" s="4"/>
    </row>
    <row r="9" spans="2:18" hidden="1" x14ac:dyDescent="0.25">
      <c r="D9" s="1" t="s">
        <v>21</v>
      </c>
      <c r="E9" s="78">
        <v>0.45470708703214768</v>
      </c>
      <c r="F9" s="77">
        <v>0.36138097052753437</v>
      </c>
      <c r="G9" s="77">
        <v>0.98818445735741989</v>
      </c>
      <c r="H9" s="4"/>
      <c r="I9" s="8"/>
      <c r="J9" s="4"/>
      <c r="K9" s="4"/>
      <c r="L9" s="4"/>
      <c r="M9" s="4"/>
      <c r="N9" s="3"/>
      <c r="Q9" s="4"/>
    </row>
    <row r="10" spans="2:18" hidden="1" x14ac:dyDescent="0.25">
      <c r="D10" s="1" t="s">
        <v>22</v>
      </c>
      <c r="E10">
        <v>0</v>
      </c>
      <c r="F10">
        <v>0</v>
      </c>
      <c r="G10" s="3">
        <v>0</v>
      </c>
    </row>
    <row r="11" spans="2:18" x14ac:dyDescent="0.25">
      <c r="G11" s="15"/>
    </row>
    <row r="12" spans="2:18" s="45" customFormat="1" ht="18" x14ac:dyDescent="0.25">
      <c r="B12" s="1"/>
      <c r="C12" s="44" t="s">
        <v>37</v>
      </c>
      <c r="D12" s="44"/>
      <c r="E12" s="44"/>
      <c r="F12" s="15"/>
      <c r="N12" s="16"/>
    </row>
    <row r="13" spans="2:18" s="45" customFormat="1" x14ac:dyDescent="0.25">
      <c r="B13" s="1"/>
      <c r="C13" s="46" t="s">
        <v>38</v>
      </c>
      <c r="D13" s="47"/>
      <c r="E13" s="48"/>
      <c r="F13" s="48"/>
      <c r="G13" s="48"/>
      <c r="H13" s="48"/>
      <c r="I13" s="48"/>
    </row>
    <row r="14" spans="2:18" s="45" customFormat="1" ht="15.75" thickBot="1" x14ac:dyDescent="0.3">
      <c r="B14" s="1"/>
      <c r="C14" s="1"/>
      <c r="D14" s="17"/>
      <c r="E14" s="18"/>
      <c r="F14" s="19"/>
      <c r="G14" s="19"/>
      <c r="H14" s="19"/>
      <c r="I14" s="19"/>
      <c r="J14" s="19"/>
    </row>
    <row r="15" spans="2:18" s="45" customFormat="1" ht="18.75" thickBot="1" x14ac:dyDescent="0.3">
      <c r="B15" s="1"/>
      <c r="C15" s="20" t="s">
        <v>2</v>
      </c>
      <c r="D15" s="38">
        <v>75</v>
      </c>
      <c r="E15" s="21" t="s">
        <v>23</v>
      </c>
      <c r="F15" s="19" t="s">
        <v>24</v>
      </c>
      <c r="G15" s="19"/>
      <c r="H15" s="19"/>
      <c r="I15" s="26"/>
    </row>
    <row r="16" spans="2:18" s="45" customFormat="1" ht="18.75" thickBot="1" x14ac:dyDescent="0.3">
      <c r="B16" s="1"/>
      <c r="C16" s="22" t="s">
        <v>3</v>
      </c>
      <c r="D16" s="38">
        <v>65</v>
      </c>
      <c r="E16" s="23" t="s">
        <v>23</v>
      </c>
      <c r="F16" s="19" t="s">
        <v>26</v>
      </c>
      <c r="G16" s="19"/>
      <c r="H16" s="19">
        <f>J3</f>
        <v>0.99</v>
      </c>
      <c r="I16" s="19" t="s">
        <v>27</v>
      </c>
    </row>
    <row r="17" spans="1:28" s="45" customFormat="1" ht="18.75" thickBot="1" x14ac:dyDescent="0.3">
      <c r="B17" s="1"/>
      <c r="C17" s="24" t="s">
        <v>28</v>
      </c>
      <c r="D17" s="38">
        <v>20</v>
      </c>
      <c r="E17" s="25" t="s">
        <v>23</v>
      </c>
      <c r="F17" s="19" t="s">
        <v>5</v>
      </c>
      <c r="G17" s="19"/>
      <c r="H17" s="19">
        <f>I2</f>
        <v>50</v>
      </c>
      <c r="I17" s="19"/>
    </row>
    <row r="18" spans="1:28" s="45" customFormat="1" ht="15.75" thickBot="1" x14ac:dyDescent="0.3">
      <c r="B18" s="1"/>
      <c r="C18" s="1"/>
      <c r="D18" s="17"/>
      <c r="E18" s="26"/>
      <c r="F18" s="26"/>
      <c r="G18" s="19"/>
      <c r="H18" s="19"/>
      <c r="I18" s="19"/>
      <c r="J18" s="19"/>
    </row>
    <row r="19" spans="1:28" ht="18" x14ac:dyDescent="0.25">
      <c r="B19" s="39" t="s">
        <v>29</v>
      </c>
      <c r="C19" s="40" t="s">
        <v>30</v>
      </c>
      <c r="D19" s="80" t="s">
        <v>44</v>
      </c>
      <c r="E19" s="81"/>
      <c r="F19" s="81"/>
      <c r="G19" s="29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</row>
    <row r="20" spans="1:28" ht="15.75" thickBot="1" x14ac:dyDescent="0.3">
      <c r="B20" s="51" t="s">
        <v>32</v>
      </c>
      <c r="C20" s="1" t="s">
        <v>32</v>
      </c>
      <c r="D20" s="51" t="s">
        <v>41</v>
      </c>
      <c r="E20" s="1" t="s">
        <v>42</v>
      </c>
      <c r="F20" s="1" t="s">
        <v>43</v>
      </c>
    </row>
    <row r="21" spans="1:28" x14ac:dyDescent="0.25">
      <c r="A21">
        <v>70</v>
      </c>
      <c r="B21" s="84">
        <v>70</v>
      </c>
      <c r="C21" s="69">
        <v>400</v>
      </c>
      <c r="D21" s="57">
        <f t="shared" ref="D21:D26" si="0">ROUND((50/50*($E$6*(A21/1000)^$E$7*$I$2^($E$8+$E$9*A21/1000)*EXP(-$E$10*C21/A21)))*C21/1000,0)</f>
        <v>137</v>
      </c>
      <c r="E21" s="72">
        <f>ROUND((50/50*($F$6*(A21/1000)^$F$7*$I$2^($F$8+$F$9*A21/1000)*EXP(-$F$10*C21/A21)))*C21/1000,0)</f>
        <v>184</v>
      </c>
      <c r="F21" s="66">
        <f>ROUND((50/50*($G$6*(A21/1000)^$G$7*$I$2^($G$8+$G$9*A21/1000)*EXP(-$G$10*C21/A21)))*C21/1000,0)</f>
        <v>228</v>
      </c>
    </row>
    <row r="22" spans="1:28" x14ac:dyDescent="0.25">
      <c r="A22">
        <v>70</v>
      </c>
      <c r="B22" s="82"/>
      <c r="C22" s="70">
        <v>500</v>
      </c>
      <c r="D22" s="41">
        <f t="shared" si="0"/>
        <v>171</v>
      </c>
      <c r="E22" s="73">
        <f t="shared" ref="E22:E85" si="1">ROUND((50/50*($F$6*(A22/1000)^$F$7*$I$2^($F$8+$F$9*A22/1000)*EXP(-$F$10*C22/A22)))*C22/1000,0)</f>
        <v>230</v>
      </c>
      <c r="F22" s="67">
        <f t="shared" ref="F22:F85" si="2">ROUND((50/50*($G$6*(A22/1000)^$G$7*$I$2^($G$8+$G$9*A22/1000)*EXP(-$G$10*C22/A22)))*C22/1000,0)</f>
        <v>285</v>
      </c>
    </row>
    <row r="23" spans="1:28" x14ac:dyDescent="0.25">
      <c r="A23">
        <v>70</v>
      </c>
      <c r="B23" s="82"/>
      <c r="C23" s="70">
        <v>600</v>
      </c>
      <c r="D23" s="41">
        <f t="shared" si="0"/>
        <v>205</v>
      </c>
      <c r="E23" s="73">
        <f t="shared" si="1"/>
        <v>277</v>
      </c>
      <c r="F23" s="67">
        <f t="shared" si="2"/>
        <v>342</v>
      </c>
    </row>
    <row r="24" spans="1:28" x14ac:dyDescent="0.25">
      <c r="A24">
        <v>70</v>
      </c>
      <c r="B24" s="82"/>
      <c r="C24" s="70">
        <v>700</v>
      </c>
      <c r="D24" s="41">
        <f t="shared" si="0"/>
        <v>239</v>
      </c>
      <c r="E24" s="73">
        <f t="shared" si="1"/>
        <v>323</v>
      </c>
      <c r="F24" s="67">
        <f t="shared" si="2"/>
        <v>399</v>
      </c>
    </row>
    <row r="25" spans="1:28" x14ac:dyDescent="0.25">
      <c r="A25">
        <v>70</v>
      </c>
      <c r="B25" s="82"/>
      <c r="C25" s="70">
        <v>800</v>
      </c>
      <c r="D25" s="41">
        <f t="shared" si="0"/>
        <v>273</v>
      </c>
      <c r="E25" s="73">
        <f t="shared" si="1"/>
        <v>369</v>
      </c>
      <c r="F25" s="67">
        <f t="shared" si="2"/>
        <v>455</v>
      </c>
    </row>
    <row r="26" spans="1:28" x14ac:dyDescent="0.25">
      <c r="A26">
        <v>70</v>
      </c>
      <c r="B26" s="82"/>
      <c r="C26" s="70">
        <v>900</v>
      </c>
      <c r="D26" s="41">
        <f t="shared" si="0"/>
        <v>307</v>
      </c>
      <c r="E26" s="73">
        <f t="shared" si="1"/>
        <v>415</v>
      </c>
      <c r="F26" s="67">
        <f t="shared" si="2"/>
        <v>512</v>
      </c>
    </row>
    <row r="27" spans="1:28" x14ac:dyDescent="0.25">
      <c r="A27">
        <v>70</v>
      </c>
      <c r="B27" s="82"/>
      <c r="C27" s="70">
        <v>1000</v>
      </c>
      <c r="D27" s="41">
        <f>ROUND((50/50*($E$6*(A27/1000)^$E$7*$I$2^($E$8+$E$9*A27/1000)*EXP(-$E$10*C27/A27)))*C27/1000,0)</f>
        <v>341</v>
      </c>
      <c r="E27" s="73">
        <f t="shared" si="1"/>
        <v>461</v>
      </c>
      <c r="F27" s="67">
        <f t="shared" si="2"/>
        <v>569</v>
      </c>
    </row>
    <row r="28" spans="1:28" x14ac:dyDescent="0.25">
      <c r="A28">
        <v>70</v>
      </c>
      <c r="B28" s="82"/>
      <c r="C28" s="70">
        <v>1100</v>
      </c>
      <c r="D28" s="41">
        <f t="shared" ref="D28:D109" si="3">ROUND((50/50*($E$6*(A28/1000)^$E$7*$I$2^($E$8+$E$9*A28/1000)*EXP(-$E$10*C28/A28)))*C28/1000,0)</f>
        <v>376</v>
      </c>
      <c r="E28" s="73">
        <f t="shared" si="1"/>
        <v>507</v>
      </c>
      <c r="F28" s="67">
        <f t="shared" si="2"/>
        <v>626</v>
      </c>
    </row>
    <row r="29" spans="1:28" x14ac:dyDescent="0.25">
      <c r="A29">
        <v>70</v>
      </c>
      <c r="B29" s="82"/>
      <c r="C29" s="70">
        <v>1200</v>
      </c>
      <c r="D29" s="41">
        <f t="shared" si="3"/>
        <v>410</v>
      </c>
      <c r="E29" s="73">
        <f t="shared" si="1"/>
        <v>553</v>
      </c>
      <c r="F29" s="67">
        <f t="shared" si="2"/>
        <v>683</v>
      </c>
    </row>
    <row r="30" spans="1:28" x14ac:dyDescent="0.25">
      <c r="A30">
        <v>70</v>
      </c>
      <c r="B30" s="82"/>
      <c r="C30" s="70">
        <v>1300</v>
      </c>
      <c r="D30" s="41">
        <f t="shared" si="3"/>
        <v>444</v>
      </c>
      <c r="E30" s="73">
        <f t="shared" si="1"/>
        <v>599</v>
      </c>
      <c r="F30" s="67">
        <f t="shared" si="2"/>
        <v>740</v>
      </c>
    </row>
    <row r="31" spans="1:28" x14ac:dyDescent="0.25">
      <c r="A31">
        <v>70</v>
      </c>
      <c r="B31" s="82"/>
      <c r="C31" s="70">
        <v>1400</v>
      </c>
      <c r="D31" s="41">
        <f t="shared" si="3"/>
        <v>478</v>
      </c>
      <c r="E31" s="73">
        <f t="shared" si="1"/>
        <v>645</v>
      </c>
      <c r="F31" s="67">
        <f t="shared" si="2"/>
        <v>797</v>
      </c>
    </row>
    <row r="32" spans="1:28" x14ac:dyDescent="0.25">
      <c r="A32">
        <v>70</v>
      </c>
      <c r="B32" s="82"/>
      <c r="C32" s="70">
        <v>1500</v>
      </c>
      <c r="D32" s="41">
        <f t="shared" si="3"/>
        <v>512</v>
      </c>
      <c r="E32" s="73">
        <f t="shared" si="1"/>
        <v>691</v>
      </c>
      <c r="F32" s="67">
        <f t="shared" si="2"/>
        <v>854</v>
      </c>
    </row>
    <row r="33" spans="1:6" x14ac:dyDescent="0.25">
      <c r="A33">
        <v>70</v>
      </c>
      <c r="B33" s="82"/>
      <c r="C33" s="70">
        <v>1600</v>
      </c>
      <c r="D33" s="41">
        <f t="shared" si="3"/>
        <v>546</v>
      </c>
      <c r="E33" s="73">
        <f t="shared" si="1"/>
        <v>737</v>
      </c>
      <c r="F33" s="67">
        <f t="shared" si="2"/>
        <v>911</v>
      </c>
    </row>
    <row r="34" spans="1:6" x14ac:dyDescent="0.25">
      <c r="A34">
        <v>70</v>
      </c>
      <c r="B34" s="82"/>
      <c r="C34" s="70">
        <v>1700</v>
      </c>
      <c r="D34" s="41">
        <f t="shared" si="3"/>
        <v>580</v>
      </c>
      <c r="E34" s="73">
        <f t="shared" si="1"/>
        <v>784</v>
      </c>
      <c r="F34" s="67">
        <f t="shared" si="2"/>
        <v>968</v>
      </c>
    </row>
    <row r="35" spans="1:6" x14ac:dyDescent="0.25">
      <c r="A35">
        <v>70</v>
      </c>
      <c r="B35" s="82"/>
      <c r="C35" s="70">
        <v>1800</v>
      </c>
      <c r="D35" s="41">
        <f t="shared" si="3"/>
        <v>614</v>
      </c>
      <c r="E35" s="73">
        <f t="shared" si="1"/>
        <v>830</v>
      </c>
      <c r="F35" s="67">
        <f t="shared" si="2"/>
        <v>1025</v>
      </c>
    </row>
    <row r="36" spans="1:6" x14ac:dyDescent="0.25">
      <c r="A36">
        <v>70</v>
      </c>
      <c r="B36" s="82"/>
      <c r="C36" s="70">
        <v>1900</v>
      </c>
      <c r="D36" s="41">
        <f t="shared" si="3"/>
        <v>649</v>
      </c>
      <c r="E36" s="73">
        <f t="shared" si="1"/>
        <v>876</v>
      </c>
      <c r="F36" s="67">
        <f t="shared" si="2"/>
        <v>1082</v>
      </c>
    </row>
    <row r="37" spans="1:6" x14ac:dyDescent="0.25">
      <c r="A37">
        <v>70</v>
      </c>
      <c r="B37" s="82"/>
      <c r="C37" s="70">
        <v>2000</v>
      </c>
      <c r="D37" s="41">
        <f t="shared" si="3"/>
        <v>683</v>
      </c>
      <c r="E37" s="73">
        <f t="shared" si="1"/>
        <v>922</v>
      </c>
      <c r="F37" s="67">
        <f t="shared" si="2"/>
        <v>1139</v>
      </c>
    </row>
    <row r="38" spans="1:6" x14ac:dyDescent="0.25">
      <c r="A38">
        <v>70</v>
      </c>
      <c r="B38" s="82"/>
      <c r="C38" s="70">
        <v>2100</v>
      </c>
      <c r="D38" s="41">
        <f t="shared" si="3"/>
        <v>717</v>
      </c>
      <c r="E38" s="73">
        <f t="shared" si="1"/>
        <v>968</v>
      </c>
      <c r="F38" s="67">
        <f t="shared" si="2"/>
        <v>1196</v>
      </c>
    </row>
    <row r="39" spans="1:6" x14ac:dyDescent="0.25">
      <c r="A39">
        <v>70</v>
      </c>
      <c r="B39" s="82"/>
      <c r="C39" s="70">
        <v>2200</v>
      </c>
      <c r="D39" s="41">
        <f t="shared" si="3"/>
        <v>751</v>
      </c>
      <c r="E39" s="73">
        <f t="shared" si="1"/>
        <v>1014</v>
      </c>
      <c r="F39" s="67">
        <f t="shared" si="2"/>
        <v>1253</v>
      </c>
    </row>
    <row r="40" spans="1:6" x14ac:dyDescent="0.25">
      <c r="A40">
        <v>70</v>
      </c>
      <c r="B40" s="82"/>
      <c r="C40" s="70">
        <v>2300</v>
      </c>
      <c r="D40" s="41">
        <f t="shared" si="3"/>
        <v>785</v>
      </c>
      <c r="E40" s="73">
        <f t="shared" si="1"/>
        <v>1060</v>
      </c>
      <c r="F40" s="67">
        <f t="shared" si="2"/>
        <v>1310</v>
      </c>
    </row>
    <row r="41" spans="1:6" x14ac:dyDescent="0.25">
      <c r="A41">
        <v>70</v>
      </c>
      <c r="B41" s="82"/>
      <c r="C41" s="70">
        <v>2400</v>
      </c>
      <c r="D41" s="41">
        <f t="shared" si="3"/>
        <v>819</v>
      </c>
      <c r="E41" s="73">
        <f t="shared" si="1"/>
        <v>1106</v>
      </c>
      <c r="F41" s="67">
        <f t="shared" si="2"/>
        <v>1366</v>
      </c>
    </row>
    <row r="42" spans="1:6" x14ac:dyDescent="0.25">
      <c r="A42">
        <v>70</v>
      </c>
      <c r="B42" s="82"/>
      <c r="C42" s="70">
        <v>2500</v>
      </c>
      <c r="D42" s="41">
        <f t="shared" si="3"/>
        <v>853</v>
      </c>
      <c r="E42" s="73">
        <f t="shared" si="1"/>
        <v>1152</v>
      </c>
      <c r="F42" s="67">
        <f t="shared" si="2"/>
        <v>1423</v>
      </c>
    </row>
    <row r="43" spans="1:6" x14ac:dyDescent="0.25">
      <c r="A43">
        <v>70</v>
      </c>
      <c r="B43" s="82"/>
      <c r="C43" s="70">
        <v>2600</v>
      </c>
      <c r="D43" s="41">
        <f t="shared" si="3"/>
        <v>888</v>
      </c>
      <c r="E43" s="73">
        <f t="shared" si="1"/>
        <v>1198</v>
      </c>
      <c r="F43" s="67">
        <f t="shared" si="2"/>
        <v>1480</v>
      </c>
    </row>
    <row r="44" spans="1:6" x14ac:dyDescent="0.25">
      <c r="A44">
        <v>70</v>
      </c>
      <c r="B44" s="82"/>
      <c r="C44" s="70">
        <v>2700</v>
      </c>
      <c r="D44" s="41">
        <f t="shared" si="3"/>
        <v>922</v>
      </c>
      <c r="E44" s="73">
        <f t="shared" si="1"/>
        <v>1245</v>
      </c>
      <c r="F44" s="67">
        <f t="shared" si="2"/>
        <v>1537</v>
      </c>
    </row>
    <row r="45" spans="1:6" x14ac:dyDescent="0.25">
      <c r="A45">
        <v>70</v>
      </c>
      <c r="B45" s="82"/>
      <c r="C45" s="70">
        <v>2800</v>
      </c>
      <c r="D45" s="41">
        <f t="shared" si="3"/>
        <v>956</v>
      </c>
      <c r="E45" s="73">
        <f t="shared" si="1"/>
        <v>1291</v>
      </c>
      <c r="F45" s="67">
        <f t="shared" si="2"/>
        <v>1594</v>
      </c>
    </row>
    <row r="46" spans="1:6" x14ac:dyDescent="0.25">
      <c r="A46">
        <v>70</v>
      </c>
      <c r="B46" s="82"/>
      <c r="C46" s="70">
        <v>2900</v>
      </c>
      <c r="D46" s="41">
        <f t="shared" si="3"/>
        <v>990</v>
      </c>
      <c r="E46" s="73">
        <f t="shared" si="1"/>
        <v>1337</v>
      </c>
      <c r="F46" s="67">
        <f t="shared" si="2"/>
        <v>1651</v>
      </c>
    </row>
    <row r="47" spans="1:6" x14ac:dyDescent="0.25">
      <c r="A47">
        <v>70</v>
      </c>
      <c r="B47" s="82"/>
      <c r="C47" s="70">
        <v>3000</v>
      </c>
      <c r="D47" s="41">
        <f t="shared" si="3"/>
        <v>1024</v>
      </c>
      <c r="E47" s="73">
        <f t="shared" si="1"/>
        <v>1383</v>
      </c>
      <c r="F47" s="67">
        <f t="shared" si="2"/>
        <v>1708</v>
      </c>
    </row>
    <row r="48" spans="1:6" x14ac:dyDescent="0.25">
      <c r="A48">
        <v>70</v>
      </c>
      <c r="B48" s="82"/>
      <c r="C48" s="70">
        <v>3100</v>
      </c>
      <c r="D48" s="41">
        <f t="shared" si="3"/>
        <v>1058</v>
      </c>
      <c r="E48" s="73">
        <f t="shared" si="1"/>
        <v>1429</v>
      </c>
      <c r="F48" s="67">
        <f t="shared" si="2"/>
        <v>1765</v>
      </c>
    </row>
    <row r="49" spans="1:6" x14ac:dyDescent="0.25">
      <c r="A49">
        <v>70</v>
      </c>
      <c r="B49" s="82"/>
      <c r="C49" s="70">
        <v>3200</v>
      </c>
      <c r="D49" s="41">
        <f t="shared" ref="D49:D57" si="4">ROUND((50/50*($E$6*(A49/1000)^$E$7*$I$2^($E$8+$E$9*A49/1000)*EXP(-$E$10*C49/A49)))*C49/1000,0)</f>
        <v>1092</v>
      </c>
      <c r="E49" s="73">
        <f t="shared" si="1"/>
        <v>1475</v>
      </c>
      <c r="F49" s="67">
        <f t="shared" si="2"/>
        <v>1822</v>
      </c>
    </row>
    <row r="50" spans="1:6" x14ac:dyDescent="0.25">
      <c r="A50">
        <v>70</v>
      </c>
      <c r="B50" s="82"/>
      <c r="C50" s="70">
        <v>3300</v>
      </c>
      <c r="D50" s="41">
        <f t="shared" si="4"/>
        <v>1127</v>
      </c>
      <c r="E50" s="73">
        <f t="shared" si="1"/>
        <v>1521</v>
      </c>
      <c r="F50" s="67">
        <f t="shared" si="2"/>
        <v>1879</v>
      </c>
    </row>
    <row r="51" spans="1:6" x14ac:dyDescent="0.25">
      <c r="A51">
        <v>70</v>
      </c>
      <c r="B51" s="82"/>
      <c r="C51" s="70">
        <v>3400</v>
      </c>
      <c r="D51" s="41">
        <f t="shared" si="4"/>
        <v>1161</v>
      </c>
      <c r="E51" s="73">
        <f t="shared" si="1"/>
        <v>1567</v>
      </c>
      <c r="F51" s="67">
        <f t="shared" si="2"/>
        <v>1936</v>
      </c>
    </row>
    <row r="52" spans="1:6" x14ac:dyDescent="0.25">
      <c r="A52">
        <v>70</v>
      </c>
      <c r="B52" s="82"/>
      <c r="C52" s="70">
        <v>3500</v>
      </c>
      <c r="D52" s="41">
        <f t="shared" si="4"/>
        <v>1195</v>
      </c>
      <c r="E52" s="73">
        <f t="shared" si="1"/>
        <v>1613</v>
      </c>
      <c r="F52" s="67">
        <f t="shared" si="2"/>
        <v>1993</v>
      </c>
    </row>
    <row r="53" spans="1:6" x14ac:dyDescent="0.25">
      <c r="A53">
        <v>70</v>
      </c>
      <c r="B53" s="82"/>
      <c r="C53" s="70">
        <v>3600</v>
      </c>
      <c r="D53" s="41">
        <f t="shared" si="4"/>
        <v>1229</v>
      </c>
      <c r="E53" s="73">
        <f t="shared" si="1"/>
        <v>1659</v>
      </c>
      <c r="F53" s="67">
        <f t="shared" si="2"/>
        <v>2050</v>
      </c>
    </row>
    <row r="54" spans="1:6" x14ac:dyDescent="0.25">
      <c r="A54">
        <v>70</v>
      </c>
      <c r="B54" s="82"/>
      <c r="C54" s="70">
        <v>3700</v>
      </c>
      <c r="D54" s="41">
        <f t="shared" si="4"/>
        <v>1263</v>
      </c>
      <c r="E54" s="73">
        <f t="shared" si="1"/>
        <v>1705</v>
      </c>
      <c r="F54" s="67">
        <f t="shared" si="2"/>
        <v>2107</v>
      </c>
    </row>
    <row r="55" spans="1:6" x14ac:dyDescent="0.25">
      <c r="A55">
        <v>70</v>
      </c>
      <c r="B55" s="82"/>
      <c r="C55" s="70">
        <v>3800</v>
      </c>
      <c r="D55" s="41">
        <f t="shared" si="4"/>
        <v>1297</v>
      </c>
      <c r="E55" s="73">
        <f t="shared" si="1"/>
        <v>1752</v>
      </c>
      <c r="F55" s="67">
        <f t="shared" si="2"/>
        <v>2164</v>
      </c>
    </row>
    <row r="56" spans="1:6" x14ac:dyDescent="0.25">
      <c r="A56">
        <v>70</v>
      </c>
      <c r="B56" s="82"/>
      <c r="C56" s="70">
        <v>3900</v>
      </c>
      <c r="D56" s="41">
        <f t="shared" si="4"/>
        <v>1331</v>
      </c>
      <c r="E56" s="73">
        <f t="shared" si="1"/>
        <v>1798</v>
      </c>
      <c r="F56" s="67">
        <f t="shared" si="2"/>
        <v>2221</v>
      </c>
    </row>
    <row r="57" spans="1:6" ht="15.75" thickBot="1" x14ac:dyDescent="0.3">
      <c r="A57">
        <v>70</v>
      </c>
      <c r="B57" s="83"/>
      <c r="C57" s="71">
        <v>4000</v>
      </c>
      <c r="D57" s="62">
        <f t="shared" si="4"/>
        <v>1366</v>
      </c>
      <c r="E57" s="74">
        <f t="shared" si="1"/>
        <v>1844</v>
      </c>
      <c r="F57" s="68">
        <f t="shared" si="2"/>
        <v>2277</v>
      </c>
    </row>
    <row r="58" spans="1:6" ht="15" customHeight="1" x14ac:dyDescent="0.25">
      <c r="A58">
        <v>140</v>
      </c>
      <c r="B58" s="84">
        <v>140</v>
      </c>
      <c r="C58" s="69">
        <v>400</v>
      </c>
      <c r="D58" s="57">
        <f t="shared" si="3"/>
        <v>226</v>
      </c>
      <c r="E58" s="72">
        <f t="shared" si="1"/>
        <v>311</v>
      </c>
      <c r="F58" s="66">
        <f t="shared" si="2"/>
        <v>349</v>
      </c>
    </row>
    <row r="59" spans="1:6" x14ac:dyDescent="0.25">
      <c r="A59">
        <v>140</v>
      </c>
      <c r="B59" s="82"/>
      <c r="C59" s="70">
        <v>500</v>
      </c>
      <c r="D59" s="41">
        <f t="shared" si="3"/>
        <v>282</v>
      </c>
      <c r="E59" s="73">
        <f t="shared" si="1"/>
        <v>389</v>
      </c>
      <c r="F59" s="67">
        <f t="shared" si="2"/>
        <v>436</v>
      </c>
    </row>
    <row r="60" spans="1:6" x14ac:dyDescent="0.25">
      <c r="A60">
        <v>140</v>
      </c>
      <c r="B60" s="82"/>
      <c r="C60" s="70">
        <v>600</v>
      </c>
      <c r="D60" s="41">
        <f t="shared" si="3"/>
        <v>338</v>
      </c>
      <c r="E60" s="73">
        <f t="shared" si="1"/>
        <v>467</v>
      </c>
      <c r="F60" s="67">
        <f t="shared" si="2"/>
        <v>524</v>
      </c>
    </row>
    <row r="61" spans="1:6" x14ac:dyDescent="0.25">
      <c r="A61">
        <v>140</v>
      </c>
      <c r="B61" s="82"/>
      <c r="C61" s="70">
        <v>700</v>
      </c>
      <c r="D61" s="41">
        <f t="shared" si="3"/>
        <v>395</v>
      </c>
      <c r="E61" s="73">
        <f t="shared" si="1"/>
        <v>545</v>
      </c>
      <c r="F61" s="67">
        <f t="shared" si="2"/>
        <v>611</v>
      </c>
    </row>
    <row r="62" spans="1:6" x14ac:dyDescent="0.25">
      <c r="A62">
        <v>140</v>
      </c>
      <c r="B62" s="82"/>
      <c r="C62" s="70">
        <v>800</v>
      </c>
      <c r="D62" s="41">
        <f t="shared" si="3"/>
        <v>451</v>
      </c>
      <c r="E62" s="73">
        <f t="shared" si="1"/>
        <v>623</v>
      </c>
      <c r="F62" s="67">
        <f t="shared" si="2"/>
        <v>698</v>
      </c>
    </row>
    <row r="63" spans="1:6" x14ac:dyDescent="0.25">
      <c r="A63">
        <v>140</v>
      </c>
      <c r="B63" s="82"/>
      <c r="C63" s="70">
        <v>900</v>
      </c>
      <c r="D63" s="41">
        <f t="shared" si="3"/>
        <v>507</v>
      </c>
      <c r="E63" s="73">
        <f t="shared" si="1"/>
        <v>701</v>
      </c>
      <c r="F63" s="67">
        <f t="shared" si="2"/>
        <v>785</v>
      </c>
    </row>
    <row r="64" spans="1:6" x14ac:dyDescent="0.25">
      <c r="A64">
        <v>140</v>
      </c>
      <c r="B64" s="82"/>
      <c r="C64" s="70">
        <v>1000</v>
      </c>
      <c r="D64" s="41">
        <f t="shared" si="3"/>
        <v>564</v>
      </c>
      <c r="E64" s="73">
        <f t="shared" si="1"/>
        <v>779</v>
      </c>
      <c r="F64" s="67">
        <f t="shared" si="2"/>
        <v>873</v>
      </c>
    </row>
    <row r="65" spans="1:6" x14ac:dyDescent="0.25">
      <c r="A65">
        <v>140</v>
      </c>
      <c r="B65" s="82"/>
      <c r="C65" s="70">
        <v>1100</v>
      </c>
      <c r="D65" s="41">
        <f t="shared" si="3"/>
        <v>620</v>
      </c>
      <c r="E65" s="73">
        <f t="shared" si="1"/>
        <v>856</v>
      </c>
      <c r="F65" s="67">
        <f t="shared" si="2"/>
        <v>960</v>
      </c>
    </row>
    <row r="66" spans="1:6" x14ac:dyDescent="0.25">
      <c r="A66">
        <v>140</v>
      </c>
      <c r="B66" s="82"/>
      <c r="C66" s="70">
        <v>1200</v>
      </c>
      <c r="D66" s="41">
        <f t="shared" si="3"/>
        <v>677</v>
      </c>
      <c r="E66" s="73">
        <f t="shared" si="1"/>
        <v>934</v>
      </c>
      <c r="F66" s="67">
        <f t="shared" si="2"/>
        <v>1047</v>
      </c>
    </row>
    <row r="67" spans="1:6" x14ac:dyDescent="0.25">
      <c r="A67">
        <v>140</v>
      </c>
      <c r="B67" s="82"/>
      <c r="C67" s="70">
        <v>1300</v>
      </c>
      <c r="D67" s="41">
        <f t="shared" si="3"/>
        <v>733</v>
      </c>
      <c r="E67" s="73">
        <f t="shared" si="1"/>
        <v>1012</v>
      </c>
      <c r="F67" s="67">
        <f t="shared" si="2"/>
        <v>1135</v>
      </c>
    </row>
    <row r="68" spans="1:6" x14ac:dyDescent="0.25">
      <c r="A68">
        <v>140</v>
      </c>
      <c r="B68" s="82"/>
      <c r="C68" s="70">
        <v>1400</v>
      </c>
      <c r="D68" s="41">
        <f t="shared" si="3"/>
        <v>789</v>
      </c>
      <c r="E68" s="73">
        <f t="shared" si="1"/>
        <v>1090</v>
      </c>
      <c r="F68" s="67">
        <f t="shared" si="2"/>
        <v>1222</v>
      </c>
    </row>
    <row r="69" spans="1:6" x14ac:dyDescent="0.25">
      <c r="A69">
        <v>140</v>
      </c>
      <c r="B69" s="82"/>
      <c r="C69" s="70">
        <v>1500</v>
      </c>
      <c r="D69" s="41">
        <f t="shared" si="3"/>
        <v>846</v>
      </c>
      <c r="E69" s="73">
        <f t="shared" si="1"/>
        <v>1168</v>
      </c>
      <c r="F69" s="67">
        <f t="shared" si="2"/>
        <v>1309</v>
      </c>
    </row>
    <row r="70" spans="1:6" x14ac:dyDescent="0.25">
      <c r="A70">
        <v>140</v>
      </c>
      <c r="B70" s="82"/>
      <c r="C70" s="70">
        <v>1600</v>
      </c>
      <c r="D70" s="41">
        <f t="shared" si="3"/>
        <v>902</v>
      </c>
      <c r="E70" s="73">
        <f t="shared" si="1"/>
        <v>1246</v>
      </c>
      <c r="F70" s="67">
        <f t="shared" si="2"/>
        <v>1396</v>
      </c>
    </row>
    <row r="71" spans="1:6" x14ac:dyDescent="0.25">
      <c r="A71">
        <v>140</v>
      </c>
      <c r="B71" s="82"/>
      <c r="C71" s="70">
        <v>1700</v>
      </c>
      <c r="D71" s="41">
        <f t="shared" si="3"/>
        <v>958</v>
      </c>
      <c r="E71" s="73">
        <f t="shared" si="1"/>
        <v>1324</v>
      </c>
      <c r="F71" s="67">
        <f t="shared" si="2"/>
        <v>1484</v>
      </c>
    </row>
    <row r="72" spans="1:6" x14ac:dyDescent="0.25">
      <c r="A72">
        <v>140</v>
      </c>
      <c r="B72" s="82"/>
      <c r="C72" s="70">
        <v>1800</v>
      </c>
      <c r="D72" s="41">
        <f t="shared" si="3"/>
        <v>1015</v>
      </c>
      <c r="E72" s="73">
        <f t="shared" si="1"/>
        <v>1401</v>
      </c>
      <c r="F72" s="67">
        <f t="shared" si="2"/>
        <v>1571</v>
      </c>
    </row>
    <row r="73" spans="1:6" x14ac:dyDescent="0.25">
      <c r="A73">
        <v>140</v>
      </c>
      <c r="B73" s="82"/>
      <c r="C73" s="70">
        <v>1900</v>
      </c>
      <c r="D73" s="41">
        <f t="shared" si="3"/>
        <v>1071</v>
      </c>
      <c r="E73" s="73">
        <f t="shared" si="1"/>
        <v>1479</v>
      </c>
      <c r="F73" s="67">
        <f t="shared" si="2"/>
        <v>1658</v>
      </c>
    </row>
    <row r="74" spans="1:6" x14ac:dyDescent="0.25">
      <c r="A74">
        <v>140</v>
      </c>
      <c r="B74" s="82"/>
      <c r="C74" s="70">
        <v>2000</v>
      </c>
      <c r="D74" s="41">
        <f t="shared" si="3"/>
        <v>1128</v>
      </c>
      <c r="E74" s="73">
        <f t="shared" si="1"/>
        <v>1557</v>
      </c>
      <c r="F74" s="67">
        <f t="shared" si="2"/>
        <v>1746</v>
      </c>
    </row>
    <row r="75" spans="1:6" x14ac:dyDescent="0.25">
      <c r="A75">
        <v>140</v>
      </c>
      <c r="B75" s="82"/>
      <c r="C75" s="70">
        <v>2100</v>
      </c>
      <c r="D75" s="41">
        <f t="shared" si="3"/>
        <v>1184</v>
      </c>
      <c r="E75" s="73">
        <f t="shared" si="1"/>
        <v>1635</v>
      </c>
      <c r="F75" s="67">
        <f t="shared" si="2"/>
        <v>1833</v>
      </c>
    </row>
    <row r="76" spans="1:6" x14ac:dyDescent="0.25">
      <c r="A76">
        <v>140</v>
      </c>
      <c r="B76" s="82"/>
      <c r="C76" s="70">
        <v>2200</v>
      </c>
      <c r="D76" s="41">
        <f t="shared" si="3"/>
        <v>1240</v>
      </c>
      <c r="E76" s="73">
        <f t="shared" si="1"/>
        <v>1713</v>
      </c>
      <c r="F76" s="67">
        <f t="shared" si="2"/>
        <v>1920</v>
      </c>
    </row>
    <row r="77" spans="1:6" x14ac:dyDescent="0.25">
      <c r="A77">
        <v>140</v>
      </c>
      <c r="B77" s="82"/>
      <c r="C77" s="70">
        <v>2300</v>
      </c>
      <c r="D77" s="41">
        <f t="shared" si="3"/>
        <v>1297</v>
      </c>
      <c r="E77" s="73">
        <f t="shared" si="1"/>
        <v>1791</v>
      </c>
      <c r="F77" s="67">
        <f t="shared" si="2"/>
        <v>2007</v>
      </c>
    </row>
    <row r="78" spans="1:6" x14ac:dyDescent="0.25">
      <c r="A78">
        <v>140</v>
      </c>
      <c r="B78" s="82"/>
      <c r="C78" s="70">
        <v>2400</v>
      </c>
      <c r="D78" s="41">
        <f t="shared" si="3"/>
        <v>1353</v>
      </c>
      <c r="E78" s="73">
        <f t="shared" si="1"/>
        <v>1869</v>
      </c>
      <c r="F78" s="67">
        <f t="shared" si="2"/>
        <v>2095</v>
      </c>
    </row>
    <row r="79" spans="1:6" x14ac:dyDescent="0.25">
      <c r="A79">
        <v>140</v>
      </c>
      <c r="B79" s="82"/>
      <c r="C79" s="70">
        <v>2500</v>
      </c>
      <c r="D79" s="41">
        <f t="shared" si="3"/>
        <v>1409</v>
      </c>
      <c r="E79" s="73">
        <f t="shared" si="1"/>
        <v>1947</v>
      </c>
      <c r="F79" s="67">
        <f t="shared" si="2"/>
        <v>2182</v>
      </c>
    </row>
    <row r="80" spans="1:6" x14ac:dyDescent="0.25">
      <c r="A80">
        <v>140</v>
      </c>
      <c r="B80" s="82"/>
      <c r="C80" s="70">
        <v>2600</v>
      </c>
      <c r="D80" s="41">
        <f t="shared" si="3"/>
        <v>1466</v>
      </c>
      <c r="E80" s="73">
        <f t="shared" si="1"/>
        <v>2024</v>
      </c>
      <c r="F80" s="67">
        <f t="shared" si="2"/>
        <v>2269</v>
      </c>
    </row>
    <row r="81" spans="1:6" x14ac:dyDescent="0.25">
      <c r="A81">
        <v>140</v>
      </c>
      <c r="B81" s="82"/>
      <c r="C81" s="70">
        <v>2700</v>
      </c>
      <c r="D81" s="41">
        <f t="shared" si="3"/>
        <v>1522</v>
      </c>
      <c r="E81" s="73">
        <f t="shared" si="1"/>
        <v>2102</v>
      </c>
      <c r="F81" s="67">
        <f t="shared" si="2"/>
        <v>2356</v>
      </c>
    </row>
    <row r="82" spans="1:6" x14ac:dyDescent="0.25">
      <c r="A82">
        <v>140</v>
      </c>
      <c r="B82" s="82"/>
      <c r="C82" s="70">
        <v>2800</v>
      </c>
      <c r="D82" s="41">
        <f t="shared" si="3"/>
        <v>1579</v>
      </c>
      <c r="E82" s="73">
        <f t="shared" si="1"/>
        <v>2180</v>
      </c>
      <c r="F82" s="67">
        <f t="shared" si="2"/>
        <v>2444</v>
      </c>
    </row>
    <row r="83" spans="1:6" x14ac:dyDescent="0.25">
      <c r="A83">
        <v>140</v>
      </c>
      <c r="B83" s="82"/>
      <c r="C83" s="70">
        <v>2900</v>
      </c>
      <c r="D83" s="41">
        <f t="shared" si="3"/>
        <v>1635</v>
      </c>
      <c r="E83" s="73">
        <f t="shared" si="1"/>
        <v>2258</v>
      </c>
      <c r="F83" s="67">
        <f t="shared" si="2"/>
        <v>2531</v>
      </c>
    </row>
    <row r="84" spans="1:6" x14ac:dyDescent="0.25">
      <c r="A84">
        <v>140</v>
      </c>
      <c r="B84" s="82"/>
      <c r="C84" s="70">
        <v>3000</v>
      </c>
      <c r="D84" s="41">
        <f t="shared" si="3"/>
        <v>1691</v>
      </c>
      <c r="E84" s="73">
        <f t="shared" si="1"/>
        <v>2336</v>
      </c>
      <c r="F84" s="67">
        <f t="shared" si="2"/>
        <v>2618</v>
      </c>
    </row>
    <row r="85" spans="1:6" x14ac:dyDescent="0.25">
      <c r="A85">
        <v>140</v>
      </c>
      <c r="B85" s="82"/>
      <c r="C85" s="70">
        <v>3100</v>
      </c>
      <c r="D85" s="41">
        <f t="shared" ref="D85:D94" si="5">ROUND((50/50*($E$6*(A85/1000)^$E$7*$I$2^($E$8+$E$9*A85/1000)*EXP(-$E$10*C85/A85)))*C85/1000,0)</f>
        <v>1748</v>
      </c>
      <c r="E85" s="73">
        <f t="shared" si="1"/>
        <v>2414</v>
      </c>
      <c r="F85" s="67">
        <f t="shared" si="2"/>
        <v>2706</v>
      </c>
    </row>
    <row r="86" spans="1:6" x14ac:dyDescent="0.25">
      <c r="A86">
        <v>140</v>
      </c>
      <c r="B86" s="82"/>
      <c r="C86" s="70">
        <v>3200</v>
      </c>
      <c r="D86" s="41">
        <f t="shared" si="5"/>
        <v>1804</v>
      </c>
      <c r="E86" s="73">
        <f t="shared" ref="E86:E131" si="6">ROUND((50/50*($F$6*(A86/1000)^$F$7*$I$2^($F$8+$F$9*A86/1000)*EXP(-$F$10*C86/A86)))*C86/1000,0)</f>
        <v>2492</v>
      </c>
      <c r="F86" s="67">
        <f t="shared" ref="F86:F131" si="7">ROUND((50/50*($G$6*(A86/1000)^$G$7*$I$2^($G$8+$G$9*A86/1000)*EXP(-$G$10*C86/A86)))*C86/1000,0)</f>
        <v>2793</v>
      </c>
    </row>
    <row r="87" spans="1:6" x14ac:dyDescent="0.25">
      <c r="A87">
        <v>140</v>
      </c>
      <c r="B87" s="82"/>
      <c r="C87" s="70">
        <v>3300</v>
      </c>
      <c r="D87" s="41">
        <f t="shared" si="5"/>
        <v>1861</v>
      </c>
      <c r="E87" s="73">
        <f t="shared" si="6"/>
        <v>2569</v>
      </c>
      <c r="F87" s="67">
        <f t="shared" si="7"/>
        <v>2880</v>
      </c>
    </row>
    <row r="88" spans="1:6" x14ac:dyDescent="0.25">
      <c r="A88">
        <v>140</v>
      </c>
      <c r="B88" s="82"/>
      <c r="C88" s="70">
        <v>3400</v>
      </c>
      <c r="D88" s="41">
        <f t="shared" si="5"/>
        <v>1917</v>
      </c>
      <c r="E88" s="73">
        <f t="shared" si="6"/>
        <v>2647</v>
      </c>
      <c r="F88" s="67">
        <f t="shared" si="7"/>
        <v>2967</v>
      </c>
    </row>
    <row r="89" spans="1:6" x14ac:dyDescent="0.25">
      <c r="A89">
        <v>140</v>
      </c>
      <c r="B89" s="82"/>
      <c r="C89" s="70">
        <v>3500</v>
      </c>
      <c r="D89" s="41">
        <f t="shared" si="5"/>
        <v>1973</v>
      </c>
      <c r="E89" s="73">
        <f t="shared" si="6"/>
        <v>2725</v>
      </c>
      <c r="F89" s="67">
        <f t="shared" si="7"/>
        <v>3055</v>
      </c>
    </row>
    <row r="90" spans="1:6" x14ac:dyDescent="0.25">
      <c r="A90">
        <v>140</v>
      </c>
      <c r="B90" s="82"/>
      <c r="C90" s="70">
        <v>3600</v>
      </c>
      <c r="D90" s="41">
        <f t="shared" si="5"/>
        <v>2030</v>
      </c>
      <c r="E90" s="73">
        <f t="shared" si="6"/>
        <v>2803</v>
      </c>
      <c r="F90" s="67">
        <f t="shared" si="7"/>
        <v>3142</v>
      </c>
    </row>
    <row r="91" spans="1:6" x14ac:dyDescent="0.25">
      <c r="A91">
        <v>140</v>
      </c>
      <c r="B91" s="82"/>
      <c r="C91" s="70">
        <v>3700</v>
      </c>
      <c r="D91" s="41">
        <f t="shared" si="5"/>
        <v>2086</v>
      </c>
      <c r="E91" s="73">
        <f t="shared" si="6"/>
        <v>2881</v>
      </c>
      <c r="F91" s="67">
        <f t="shared" si="7"/>
        <v>3229</v>
      </c>
    </row>
    <row r="92" spans="1:6" x14ac:dyDescent="0.25">
      <c r="A92">
        <v>140</v>
      </c>
      <c r="B92" s="82"/>
      <c r="C92" s="70">
        <v>3800</v>
      </c>
      <c r="D92" s="41">
        <f t="shared" si="5"/>
        <v>2142</v>
      </c>
      <c r="E92" s="73">
        <f t="shared" si="6"/>
        <v>2959</v>
      </c>
      <c r="F92" s="67">
        <f t="shared" si="7"/>
        <v>3317</v>
      </c>
    </row>
    <row r="93" spans="1:6" x14ac:dyDescent="0.25">
      <c r="A93">
        <v>140</v>
      </c>
      <c r="B93" s="82"/>
      <c r="C93" s="70">
        <v>3900</v>
      </c>
      <c r="D93" s="41">
        <f t="shared" si="5"/>
        <v>2199</v>
      </c>
      <c r="E93" s="73">
        <f t="shared" si="6"/>
        <v>3037</v>
      </c>
      <c r="F93" s="67">
        <f t="shared" si="7"/>
        <v>3404</v>
      </c>
    </row>
    <row r="94" spans="1:6" ht="15.75" thickBot="1" x14ac:dyDescent="0.3">
      <c r="A94">
        <v>140</v>
      </c>
      <c r="B94" s="83"/>
      <c r="C94" s="71">
        <v>4000</v>
      </c>
      <c r="D94" s="62">
        <f t="shared" si="5"/>
        <v>2255</v>
      </c>
      <c r="E94" s="74">
        <f t="shared" si="6"/>
        <v>3114</v>
      </c>
      <c r="F94" s="68">
        <f t="shared" si="7"/>
        <v>3491</v>
      </c>
    </row>
    <row r="95" spans="1:6" ht="15" customHeight="1" x14ac:dyDescent="0.25">
      <c r="A95">
        <v>210</v>
      </c>
      <c r="B95" s="82">
        <v>210</v>
      </c>
      <c r="C95" s="69">
        <v>400</v>
      </c>
      <c r="D95" s="41">
        <f t="shared" si="3"/>
        <v>318</v>
      </c>
      <c r="E95" s="72">
        <f t="shared" si="6"/>
        <v>441</v>
      </c>
      <c r="F95" s="67">
        <f t="shared" si="7"/>
        <v>501</v>
      </c>
    </row>
    <row r="96" spans="1:6" x14ac:dyDescent="0.25">
      <c r="A96">
        <v>210</v>
      </c>
      <c r="B96" s="82"/>
      <c r="C96" s="70">
        <v>500</v>
      </c>
      <c r="D96" s="41">
        <f t="shared" si="3"/>
        <v>398</v>
      </c>
      <c r="E96" s="73">
        <f t="shared" si="6"/>
        <v>551</v>
      </c>
      <c r="F96" s="67">
        <f t="shared" si="7"/>
        <v>627</v>
      </c>
    </row>
    <row r="97" spans="1:6" x14ac:dyDescent="0.25">
      <c r="A97">
        <v>210</v>
      </c>
      <c r="B97" s="82"/>
      <c r="C97" s="70">
        <v>600</v>
      </c>
      <c r="D97" s="41">
        <f t="shared" si="3"/>
        <v>478</v>
      </c>
      <c r="E97" s="73">
        <f t="shared" si="6"/>
        <v>661</v>
      </c>
      <c r="F97" s="67">
        <f t="shared" si="7"/>
        <v>752</v>
      </c>
    </row>
    <row r="98" spans="1:6" x14ac:dyDescent="0.25">
      <c r="A98">
        <v>210</v>
      </c>
      <c r="B98" s="82"/>
      <c r="C98" s="70">
        <v>700</v>
      </c>
      <c r="D98" s="41">
        <f t="shared" si="3"/>
        <v>557</v>
      </c>
      <c r="E98" s="73">
        <f t="shared" si="6"/>
        <v>772</v>
      </c>
      <c r="F98" s="67">
        <f t="shared" si="7"/>
        <v>878</v>
      </c>
    </row>
    <row r="99" spans="1:6" x14ac:dyDescent="0.25">
      <c r="A99">
        <v>210</v>
      </c>
      <c r="B99" s="82"/>
      <c r="C99" s="70">
        <v>800</v>
      </c>
      <c r="D99" s="41">
        <f t="shared" si="3"/>
        <v>637</v>
      </c>
      <c r="E99" s="73">
        <f t="shared" si="6"/>
        <v>882</v>
      </c>
      <c r="F99" s="67">
        <f t="shared" si="7"/>
        <v>1003</v>
      </c>
    </row>
    <row r="100" spans="1:6" x14ac:dyDescent="0.25">
      <c r="A100">
        <v>210</v>
      </c>
      <c r="B100" s="82"/>
      <c r="C100" s="70">
        <v>900</v>
      </c>
      <c r="D100" s="41">
        <f t="shared" si="3"/>
        <v>717</v>
      </c>
      <c r="E100" s="73">
        <f t="shared" si="6"/>
        <v>992</v>
      </c>
      <c r="F100" s="67">
        <f t="shared" si="7"/>
        <v>1128</v>
      </c>
    </row>
    <row r="101" spans="1:6" x14ac:dyDescent="0.25">
      <c r="A101">
        <v>210</v>
      </c>
      <c r="B101" s="82"/>
      <c r="C101" s="70">
        <v>1000</v>
      </c>
      <c r="D101" s="41">
        <f t="shared" si="3"/>
        <v>796</v>
      </c>
      <c r="E101" s="73">
        <f t="shared" si="6"/>
        <v>1102</v>
      </c>
      <c r="F101" s="67">
        <f t="shared" si="7"/>
        <v>1254</v>
      </c>
    </row>
    <row r="102" spans="1:6" x14ac:dyDescent="0.25">
      <c r="A102">
        <v>210</v>
      </c>
      <c r="B102" s="82"/>
      <c r="C102" s="70">
        <v>1100</v>
      </c>
      <c r="D102" s="41">
        <f t="shared" si="3"/>
        <v>876</v>
      </c>
      <c r="E102" s="73">
        <f t="shared" si="6"/>
        <v>1213</v>
      </c>
      <c r="F102" s="67">
        <f t="shared" si="7"/>
        <v>1379</v>
      </c>
    </row>
    <row r="103" spans="1:6" x14ac:dyDescent="0.25">
      <c r="A103">
        <v>210</v>
      </c>
      <c r="B103" s="82"/>
      <c r="C103" s="70">
        <v>1200</v>
      </c>
      <c r="D103" s="41">
        <f t="shared" si="3"/>
        <v>955</v>
      </c>
      <c r="E103" s="73">
        <f t="shared" si="6"/>
        <v>1323</v>
      </c>
      <c r="F103" s="67">
        <f t="shared" si="7"/>
        <v>1504</v>
      </c>
    </row>
    <row r="104" spans="1:6" x14ac:dyDescent="0.25">
      <c r="A104">
        <v>210</v>
      </c>
      <c r="B104" s="82"/>
      <c r="C104" s="70">
        <v>1300</v>
      </c>
      <c r="D104" s="41">
        <f t="shared" si="3"/>
        <v>1035</v>
      </c>
      <c r="E104" s="73">
        <f t="shared" si="6"/>
        <v>1433</v>
      </c>
      <c r="F104" s="67">
        <f t="shared" si="7"/>
        <v>1630</v>
      </c>
    </row>
    <row r="105" spans="1:6" x14ac:dyDescent="0.25">
      <c r="A105">
        <v>210</v>
      </c>
      <c r="B105" s="82"/>
      <c r="C105" s="70">
        <v>1400</v>
      </c>
      <c r="D105" s="41">
        <f t="shared" si="3"/>
        <v>1115</v>
      </c>
      <c r="E105" s="73">
        <f t="shared" si="6"/>
        <v>1543</v>
      </c>
      <c r="F105" s="67">
        <f t="shared" si="7"/>
        <v>1755</v>
      </c>
    </row>
    <row r="106" spans="1:6" x14ac:dyDescent="0.25">
      <c r="A106">
        <v>210</v>
      </c>
      <c r="B106" s="82"/>
      <c r="C106" s="70">
        <v>1500</v>
      </c>
      <c r="D106" s="41">
        <f t="shared" si="3"/>
        <v>1194</v>
      </c>
      <c r="E106" s="73">
        <f t="shared" si="6"/>
        <v>1654</v>
      </c>
      <c r="F106" s="67">
        <f t="shared" si="7"/>
        <v>1881</v>
      </c>
    </row>
    <row r="107" spans="1:6" x14ac:dyDescent="0.25">
      <c r="A107">
        <v>210</v>
      </c>
      <c r="B107" s="82"/>
      <c r="C107" s="70">
        <v>1600</v>
      </c>
      <c r="D107" s="41">
        <f t="shared" si="3"/>
        <v>1274</v>
      </c>
      <c r="E107" s="73">
        <f t="shared" si="6"/>
        <v>1764</v>
      </c>
      <c r="F107" s="67">
        <f t="shared" si="7"/>
        <v>2006</v>
      </c>
    </row>
    <row r="108" spans="1:6" x14ac:dyDescent="0.25">
      <c r="A108">
        <v>210</v>
      </c>
      <c r="B108" s="82"/>
      <c r="C108" s="70">
        <v>1700</v>
      </c>
      <c r="D108" s="41">
        <f t="shared" si="3"/>
        <v>1354</v>
      </c>
      <c r="E108" s="73">
        <f t="shared" si="6"/>
        <v>1874</v>
      </c>
      <c r="F108" s="67">
        <f t="shared" si="7"/>
        <v>2131</v>
      </c>
    </row>
    <row r="109" spans="1:6" x14ac:dyDescent="0.25">
      <c r="A109">
        <v>210</v>
      </c>
      <c r="B109" s="82"/>
      <c r="C109" s="70">
        <v>1800</v>
      </c>
      <c r="D109" s="41">
        <f t="shared" si="3"/>
        <v>1433</v>
      </c>
      <c r="E109" s="73">
        <f t="shared" si="6"/>
        <v>1984</v>
      </c>
      <c r="F109" s="67">
        <f t="shared" si="7"/>
        <v>2257</v>
      </c>
    </row>
    <row r="110" spans="1:6" x14ac:dyDescent="0.25">
      <c r="A110">
        <v>210</v>
      </c>
      <c r="B110" s="82"/>
      <c r="C110" s="70">
        <v>1900</v>
      </c>
      <c r="D110" s="41">
        <f t="shared" ref="D110:D121" si="8">ROUND((50/50*($E$6*(A110/1000)^$E$7*$I$2^($E$8+$E$9*A110/1000)*EXP(-$E$10*C110/A110)))*C110/1000,0)</f>
        <v>1513</v>
      </c>
      <c r="E110" s="73">
        <f t="shared" si="6"/>
        <v>2095</v>
      </c>
      <c r="F110" s="67">
        <f t="shared" si="7"/>
        <v>2382</v>
      </c>
    </row>
    <row r="111" spans="1:6" x14ac:dyDescent="0.25">
      <c r="A111">
        <v>210</v>
      </c>
      <c r="B111" s="82"/>
      <c r="C111" s="70">
        <v>2000</v>
      </c>
      <c r="D111" s="41">
        <f t="shared" si="8"/>
        <v>1592</v>
      </c>
      <c r="E111" s="73">
        <f t="shared" si="6"/>
        <v>2205</v>
      </c>
      <c r="F111" s="67">
        <f t="shared" si="7"/>
        <v>2507</v>
      </c>
    </row>
    <row r="112" spans="1:6" x14ac:dyDescent="0.25">
      <c r="A112">
        <v>210</v>
      </c>
      <c r="B112" s="82"/>
      <c r="C112" s="70">
        <v>2100</v>
      </c>
      <c r="D112" s="41">
        <f t="shared" si="8"/>
        <v>1672</v>
      </c>
      <c r="E112" s="73">
        <f t="shared" si="6"/>
        <v>2315</v>
      </c>
      <c r="F112" s="67">
        <f t="shared" si="7"/>
        <v>2633</v>
      </c>
    </row>
    <row r="113" spans="1:13" x14ac:dyDescent="0.25">
      <c r="A113">
        <v>210</v>
      </c>
      <c r="B113" s="82"/>
      <c r="C113" s="70">
        <v>2200</v>
      </c>
      <c r="D113" s="41">
        <f t="shared" si="8"/>
        <v>1752</v>
      </c>
      <c r="E113" s="73">
        <f t="shared" si="6"/>
        <v>2425</v>
      </c>
      <c r="F113" s="67">
        <f t="shared" si="7"/>
        <v>2758</v>
      </c>
    </row>
    <row r="114" spans="1:13" x14ac:dyDescent="0.25">
      <c r="A114">
        <v>210</v>
      </c>
      <c r="B114" s="82"/>
      <c r="C114" s="70">
        <v>2300</v>
      </c>
      <c r="D114" s="41">
        <f t="shared" si="8"/>
        <v>1831</v>
      </c>
      <c r="E114" s="73">
        <f t="shared" si="6"/>
        <v>2536</v>
      </c>
      <c r="F114" s="67">
        <f t="shared" si="7"/>
        <v>2884</v>
      </c>
    </row>
    <row r="115" spans="1:13" x14ac:dyDescent="0.25">
      <c r="A115">
        <v>210</v>
      </c>
      <c r="B115" s="82"/>
      <c r="C115" s="70">
        <v>2400</v>
      </c>
      <c r="D115" s="41">
        <f t="shared" si="8"/>
        <v>1911</v>
      </c>
      <c r="E115" s="73">
        <f t="shared" si="6"/>
        <v>2646</v>
      </c>
      <c r="F115" s="67">
        <f t="shared" si="7"/>
        <v>3009</v>
      </c>
    </row>
    <row r="116" spans="1:13" x14ac:dyDescent="0.25">
      <c r="A116">
        <v>210</v>
      </c>
      <c r="B116" s="82"/>
      <c r="C116" s="70">
        <v>2500</v>
      </c>
      <c r="D116" s="41">
        <f t="shared" si="8"/>
        <v>1990</v>
      </c>
      <c r="E116" s="73">
        <f t="shared" si="6"/>
        <v>2756</v>
      </c>
      <c r="F116" s="67">
        <f t="shared" si="7"/>
        <v>3134</v>
      </c>
    </row>
    <row r="117" spans="1:13" x14ac:dyDescent="0.25">
      <c r="A117">
        <v>210</v>
      </c>
      <c r="B117" s="82"/>
      <c r="C117" s="70">
        <v>2600</v>
      </c>
      <c r="D117" s="41">
        <f t="shared" si="8"/>
        <v>2070</v>
      </c>
      <c r="E117" s="73">
        <f t="shared" si="6"/>
        <v>2866</v>
      </c>
      <c r="F117" s="67">
        <f t="shared" si="7"/>
        <v>3260</v>
      </c>
    </row>
    <row r="118" spans="1:13" x14ac:dyDescent="0.25">
      <c r="A118">
        <v>210</v>
      </c>
      <c r="B118" s="82"/>
      <c r="C118" s="70">
        <v>2700</v>
      </c>
      <c r="D118" s="41">
        <f t="shared" si="8"/>
        <v>2150</v>
      </c>
      <c r="E118" s="73">
        <f t="shared" si="6"/>
        <v>2976</v>
      </c>
      <c r="F118" s="67">
        <f t="shared" si="7"/>
        <v>3385</v>
      </c>
    </row>
    <row r="119" spans="1:13" x14ac:dyDescent="0.25">
      <c r="A119">
        <v>210</v>
      </c>
      <c r="B119" s="82"/>
      <c r="C119" s="70">
        <v>2800</v>
      </c>
      <c r="D119" s="41">
        <f t="shared" si="8"/>
        <v>2229</v>
      </c>
      <c r="E119" s="73">
        <f t="shared" si="6"/>
        <v>3087</v>
      </c>
      <c r="F119" s="67">
        <f t="shared" si="7"/>
        <v>3510</v>
      </c>
    </row>
    <row r="120" spans="1:13" x14ac:dyDescent="0.25">
      <c r="A120">
        <v>210</v>
      </c>
      <c r="B120" s="82"/>
      <c r="C120" s="70">
        <v>2900</v>
      </c>
      <c r="D120" s="41">
        <f t="shared" si="8"/>
        <v>2309</v>
      </c>
      <c r="E120" s="73">
        <f t="shared" si="6"/>
        <v>3197</v>
      </c>
      <c r="F120" s="67">
        <f t="shared" si="7"/>
        <v>3636</v>
      </c>
    </row>
    <row r="121" spans="1:13" x14ac:dyDescent="0.25">
      <c r="A121">
        <v>210</v>
      </c>
      <c r="B121" s="82"/>
      <c r="C121" s="70">
        <v>3000</v>
      </c>
      <c r="D121" s="41">
        <f t="shared" si="8"/>
        <v>2389</v>
      </c>
      <c r="E121" s="73">
        <f t="shared" si="6"/>
        <v>3307</v>
      </c>
      <c r="F121" s="67">
        <f t="shared" si="7"/>
        <v>3761</v>
      </c>
    </row>
    <row r="122" spans="1:13" x14ac:dyDescent="0.25">
      <c r="A122">
        <v>210</v>
      </c>
      <c r="B122" s="82"/>
      <c r="C122" s="70">
        <v>3100</v>
      </c>
      <c r="D122" s="41">
        <f t="shared" ref="D122:D131" si="9">ROUND((50/50*($E$6*(A122/1000)^$E$7*$I$2^($E$8+$E$9*A122/1000)*EXP(-$E$10*C122/A122)))*C122/1000,0)</f>
        <v>2468</v>
      </c>
      <c r="E122" s="73">
        <f t="shared" si="6"/>
        <v>3417</v>
      </c>
      <c r="F122" s="67">
        <f t="shared" si="7"/>
        <v>3886</v>
      </c>
      <c r="G122" s="41"/>
      <c r="H122" s="42"/>
      <c r="I122" s="42"/>
      <c r="J122" s="41"/>
      <c r="K122" s="42"/>
    </row>
    <row r="123" spans="1:13" x14ac:dyDescent="0.25">
      <c r="A123">
        <v>210</v>
      </c>
      <c r="B123" s="82"/>
      <c r="C123" s="70">
        <v>3200</v>
      </c>
      <c r="D123" s="41">
        <f t="shared" si="9"/>
        <v>2548</v>
      </c>
      <c r="E123" s="73">
        <f t="shared" si="6"/>
        <v>3528</v>
      </c>
      <c r="F123" s="67">
        <f t="shared" si="7"/>
        <v>4012</v>
      </c>
      <c r="G123" s="28"/>
      <c r="H123" s="28"/>
      <c r="I123" s="28"/>
      <c r="J123" s="28"/>
      <c r="K123" s="28"/>
      <c r="L123" s="28"/>
      <c r="M123" s="28"/>
    </row>
    <row r="124" spans="1:13" x14ac:dyDescent="0.25">
      <c r="A124">
        <v>210</v>
      </c>
      <c r="B124" s="82"/>
      <c r="C124" s="70">
        <v>3300</v>
      </c>
      <c r="D124" s="41">
        <f t="shared" si="9"/>
        <v>2627</v>
      </c>
      <c r="E124" s="73">
        <f t="shared" si="6"/>
        <v>3638</v>
      </c>
      <c r="F124" s="67">
        <f t="shared" si="7"/>
        <v>4137</v>
      </c>
      <c r="G124" s="28"/>
      <c r="H124" s="28"/>
      <c r="I124" s="28"/>
      <c r="J124" s="28"/>
      <c r="K124" s="28"/>
      <c r="L124" s="28"/>
      <c r="M124" s="28"/>
    </row>
    <row r="125" spans="1:13" x14ac:dyDescent="0.25">
      <c r="A125">
        <v>210</v>
      </c>
      <c r="B125" s="82"/>
      <c r="C125" s="70">
        <v>3400</v>
      </c>
      <c r="D125" s="41">
        <f t="shared" si="9"/>
        <v>2707</v>
      </c>
      <c r="E125" s="73">
        <f t="shared" si="6"/>
        <v>3748</v>
      </c>
      <c r="F125" s="67">
        <f t="shared" si="7"/>
        <v>4263</v>
      </c>
      <c r="G125" s="28"/>
      <c r="H125" s="28"/>
      <c r="I125" s="28"/>
      <c r="J125" s="28"/>
      <c r="K125" s="28"/>
      <c r="L125" s="28"/>
      <c r="M125" s="28"/>
    </row>
    <row r="126" spans="1:13" x14ac:dyDescent="0.25">
      <c r="A126">
        <v>210</v>
      </c>
      <c r="B126" s="82"/>
      <c r="C126" s="70">
        <v>3500</v>
      </c>
      <c r="D126" s="41">
        <f t="shared" si="9"/>
        <v>2787</v>
      </c>
      <c r="E126" s="73">
        <f t="shared" si="6"/>
        <v>3858</v>
      </c>
      <c r="F126" s="67">
        <f t="shared" si="7"/>
        <v>4388</v>
      </c>
      <c r="G126" s="28"/>
      <c r="H126" s="28"/>
      <c r="I126" s="28"/>
      <c r="J126" s="28"/>
      <c r="K126" s="28"/>
      <c r="L126" s="28"/>
      <c r="M126" s="28"/>
    </row>
    <row r="127" spans="1:13" x14ac:dyDescent="0.25">
      <c r="A127">
        <v>210</v>
      </c>
      <c r="B127" s="82"/>
      <c r="C127" s="70">
        <v>3600</v>
      </c>
      <c r="D127" s="41">
        <f t="shared" si="9"/>
        <v>2866</v>
      </c>
      <c r="E127" s="73">
        <f t="shared" si="6"/>
        <v>3969</v>
      </c>
      <c r="F127" s="67">
        <f t="shared" si="7"/>
        <v>4513</v>
      </c>
      <c r="G127" s="28"/>
      <c r="H127" s="28"/>
      <c r="I127" s="28"/>
      <c r="J127" s="28"/>
      <c r="K127" s="28"/>
      <c r="L127" s="28"/>
      <c r="M127" s="28"/>
    </row>
    <row r="128" spans="1:13" x14ac:dyDescent="0.25">
      <c r="A128">
        <v>210</v>
      </c>
      <c r="B128" s="82"/>
      <c r="C128" s="70">
        <v>3700</v>
      </c>
      <c r="D128" s="41">
        <f t="shared" si="9"/>
        <v>2946</v>
      </c>
      <c r="E128" s="73">
        <f t="shared" si="6"/>
        <v>4079</v>
      </c>
      <c r="F128" s="67">
        <f t="shared" si="7"/>
        <v>4639</v>
      </c>
      <c r="G128" s="28"/>
      <c r="H128" s="28"/>
      <c r="I128" s="28"/>
      <c r="J128" s="28"/>
      <c r="K128" s="28"/>
      <c r="L128" s="28"/>
      <c r="M128" s="28"/>
    </row>
    <row r="129" spans="1:13" x14ac:dyDescent="0.25">
      <c r="A129">
        <v>210</v>
      </c>
      <c r="B129" s="82"/>
      <c r="C129" s="70">
        <v>3800</v>
      </c>
      <c r="D129" s="41">
        <f t="shared" si="9"/>
        <v>3026</v>
      </c>
      <c r="E129" s="73">
        <f t="shared" si="6"/>
        <v>4189</v>
      </c>
      <c r="F129" s="67">
        <f t="shared" si="7"/>
        <v>4764</v>
      </c>
      <c r="G129" s="28"/>
      <c r="H129" s="28"/>
      <c r="I129" s="28"/>
      <c r="J129" s="28"/>
      <c r="K129" s="28"/>
      <c r="L129" s="28"/>
      <c r="M129" s="28"/>
    </row>
    <row r="130" spans="1:13" x14ac:dyDescent="0.25">
      <c r="A130">
        <v>210</v>
      </c>
      <c r="B130" s="82"/>
      <c r="C130" s="70">
        <v>3900</v>
      </c>
      <c r="D130" s="41">
        <f t="shared" si="9"/>
        <v>3105</v>
      </c>
      <c r="E130" s="73">
        <f t="shared" si="6"/>
        <v>4299</v>
      </c>
      <c r="F130" s="67">
        <f t="shared" si="7"/>
        <v>4889</v>
      </c>
      <c r="G130" s="28"/>
      <c r="H130" s="28"/>
      <c r="I130" s="28"/>
      <c r="J130" s="28"/>
      <c r="K130" s="28"/>
      <c r="L130" s="28"/>
      <c r="M130" s="28"/>
    </row>
    <row r="131" spans="1:13" ht="15.75" thickBot="1" x14ac:dyDescent="0.3">
      <c r="A131">
        <v>210</v>
      </c>
      <c r="B131" s="83"/>
      <c r="C131" s="71">
        <v>4000</v>
      </c>
      <c r="D131" s="62">
        <f t="shared" si="9"/>
        <v>3185</v>
      </c>
      <c r="E131" s="74">
        <f t="shared" si="6"/>
        <v>4410</v>
      </c>
      <c r="F131" s="68">
        <f t="shared" si="7"/>
        <v>5015</v>
      </c>
      <c r="G131" s="28"/>
      <c r="H131" s="28"/>
      <c r="I131" s="28"/>
      <c r="J131" s="28"/>
      <c r="K131" s="28"/>
      <c r="L131" s="28"/>
      <c r="M131" s="28"/>
    </row>
    <row r="132" spans="1:13" x14ac:dyDescent="0.25"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 x14ac:dyDescent="0.25"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 x14ac:dyDescent="0.25"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 x14ac:dyDescent="0.25"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 x14ac:dyDescent="0.25"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 x14ac:dyDescent="0.25"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 x14ac:dyDescent="0.25"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 x14ac:dyDescent="0.25"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 x14ac:dyDescent="0.25"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 x14ac:dyDescent="0.25"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 x14ac:dyDescent="0.25"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 x14ac:dyDescent="0.25"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 x14ac:dyDescent="0.25"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5:13" x14ac:dyDescent="0.25"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5:13" x14ac:dyDescent="0.25"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5:13" x14ac:dyDescent="0.25"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5:13" x14ac:dyDescent="0.25"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5:13" x14ac:dyDescent="0.25"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5:13" x14ac:dyDescent="0.25"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5:13" x14ac:dyDescent="0.25"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5:13" x14ac:dyDescent="0.25"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5:13" x14ac:dyDescent="0.25"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5:13" x14ac:dyDescent="0.25"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5:13" x14ac:dyDescent="0.25"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5:13" x14ac:dyDescent="0.25"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5:13" x14ac:dyDescent="0.25"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5:13" x14ac:dyDescent="0.25"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5:13" x14ac:dyDescent="0.25"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5:13" x14ac:dyDescent="0.25"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5:13" x14ac:dyDescent="0.25"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5:13" x14ac:dyDescent="0.25">
      <c r="E162" s="28"/>
      <c r="F162" s="28"/>
      <c r="G162" s="28"/>
      <c r="H162" s="28"/>
      <c r="I162" s="28"/>
      <c r="J162" s="28"/>
      <c r="K162" s="28"/>
      <c r="L162" s="28"/>
      <c r="M162" s="28"/>
    </row>
  </sheetData>
  <sheetProtection algorithmName="SHA-512" hashValue="oCJnGGpGb4ohYTjOvSvU/LfPLgaPb1Bdi7O0MPpe5kd7FeZ3uepltYN0Sjxi0DRLRCXBFwplrtNwJ7uBhhD/zw==" saltValue="+TXux7LdxPkrVxJFkIctAQ==" spinCount="100000" sheet="1" objects="1" scenarios="1"/>
  <mergeCells count="4">
    <mergeCell ref="D19:F19"/>
    <mergeCell ref="B95:B131"/>
    <mergeCell ref="B58:B94"/>
    <mergeCell ref="B21:B57"/>
  </mergeCells>
  <conditionalFormatting sqref="C21:F131">
    <cfRule type="expression" dxfId="0" priority="2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Östangård</dc:creator>
  <cp:lastModifiedBy>Jerry Jonsson</cp:lastModifiedBy>
  <dcterms:created xsi:type="dcterms:W3CDTF">2014-01-22T09:41:32Z</dcterms:created>
  <dcterms:modified xsi:type="dcterms:W3CDTF">2026-03-31T07:45:08Z</dcterms:modified>
</cp:coreProperties>
</file>